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171.4.6\総務課\01財政（合体）\R06財政\照会・通知等\250304【0311〆】令和５年度財政状況資料集の作成及び提出について\姫島村回答\"/>
    </mc:Choice>
  </mc:AlternateContent>
  <xr:revisionPtr revIDLastSave="0" documentId="13_ncr:1_{DA54E61A-5A8A-49D7-8F4C-C73C6226BD54}"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C40" i="10"/>
  <c r="CO39" i="10"/>
  <c r="BE39" i="10"/>
  <c r="AM39" i="10"/>
  <c r="C39" i="10"/>
  <c r="CO38" i="10"/>
  <c r="BE38" i="10"/>
  <c r="AM38" i="10"/>
  <c r="C38" i="10"/>
  <c r="CO37" i="10"/>
  <c r="AM37" i="10"/>
  <c r="CO36" i="10"/>
  <c r="AM36" i="10"/>
  <c r="CO35" i="10"/>
  <c r="AM35" i="10"/>
  <c r="CO34" i="10"/>
  <c r="BW34" i="10"/>
  <c r="BW35" i="10" s="1"/>
  <c r="BW36" i="10" s="1"/>
  <c r="BW37" i="10" s="1"/>
  <c r="BW38" i="10" s="1"/>
  <c r="BW39" i="10" s="1"/>
  <c r="AM34" i="10"/>
  <c r="C34" i="10"/>
  <c r="C35" i="10" l="1"/>
  <c r="C36" i="10" s="1"/>
  <c r="C37" i="10" s="1"/>
  <c r="U34" i="10"/>
  <c r="U35" i="10" s="1"/>
  <c r="U36" i="10" s="1"/>
  <c r="U37" i="10" s="1"/>
  <c r="U38" i="10" s="1"/>
  <c r="U39" i="10" s="1"/>
  <c r="U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<sst xmlns="http://schemas.openxmlformats.org/spreadsheetml/2006/main" count="1165" uniqueCount="568">
  <si>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</si>
  <si>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</si>
  <si>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</si>
  <si>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</si>
  <si>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</si>
  <si>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</si>
  <si>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</si>
  <si>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</si>
  <si>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</si>
  <si>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</si>
  <si>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</si>
  <si>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</si>
  <si>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</si>
  <si>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</si>
  <si>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</si>
  <si>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</si>
  <si>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</si>
  <si>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</si>
  <si>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</si>
  <si>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</si>
  <si>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</si>
  <si>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</si>
  <si>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</si>
  <si>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</si>
  <si>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</si>
  <si>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</si>
  <si>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</si>
  <si>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</si>
  <si>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</si>
  <si>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</si>
  <si>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</si>
  <si>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</si>
  <si>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</si>
  <si>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</si>
  <si>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</si>
  <si>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</si>
  <si>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</si>
  <si>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</si>
  <si>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</si>
  <si>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</si>
  <si>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</si>
  <si>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</si>
  <si>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</si>
  <si>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</si>
  <si>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</si>
  <si>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</si>
  <si>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</si>
  <si>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</si>
  <si>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</si>
  <si>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</si>
  <si>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</si>
  <si>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</si>
  <si>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</si>
  <si>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</si>
  <si>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</si>
  <si>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</si>
  <si>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</si>
  <si>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</si>
  <si>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</si>
  <si>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</si>
  <si>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</si>
  <si>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</si>
  <si>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</si>
  <si>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</si>
  <si>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</si>
  <si>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</si>
  <si>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</si>
  <si>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</si>
  <si>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</si>
  <si>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</si>
  <si>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</si>
  <si>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</si>
  <si>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</si>
  <si>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</si>
  <si>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</si>
  <si>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</si>
  <si>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</si>
  <si>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</si>
  <si>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</si>
  <si>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</si>
  <si>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</si>
  <si>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</si>
  <si>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</si>
  <si>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</si>
  <si>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</si>
  <si>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</si>
  <si>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</si>
  <si>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</si>
  <si>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</si>
  <si>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</si>
  <si>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</si>
  <si>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</si>
  <si>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</si>
  <si>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</si>
  <si>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姫島村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</si>
  <si>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</si>
  <si>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</si>
  <si>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</si>
  <si>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</si>
  <si>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</si>
  <si>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</si>
  <si>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</si>
  <si>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</si>
  <si>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</si>
  <si>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</si>
  <si>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</si>
  <si>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</si>
  <si>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</si>
  <si>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</si>
  <si>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</si>
  <si>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</si>
  <si>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</si>
  <si>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</si>
  <si>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</si>
  <si>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</si>
  <si>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</si>
  <si>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</si>
  <si>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</si>
  <si>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</si>
  <si>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</si>
  <si>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</si>
  <si>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</si>
  <si>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</si>
  <si>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</si>
  <si>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</si>
  <si>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</si>
  <si>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</si>
  <si>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</si>
  <si>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</si>
  <si>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</si>
  <si>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</si>
  <si>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</si>
  <si>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</si>
  <si>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</si>
  <si>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</si>
  <si>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</si>
  <si>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</si>
  <si>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</si>
  <si>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</si>
  <si>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</si>
  <si>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</si>
  <si>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</si>
  <si>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</si>
  <si>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</si>
  <si>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</si>
  <si>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</si>
  <si>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</si>
  <si>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</si>
  <si>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</si>
  <si>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</si>
  <si>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</si>
  <si>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</si>
  <si>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</si>
  <si>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</si>
  <si>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</si>
  <si>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</si>
  <si>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</si>
  <si>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</si>
  <si>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</si>
  <si>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</si>
  <si>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</si>
  <si>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</si>
  <si>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</si>
  <si>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</si>
  <si>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</si>
  <si>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</si>
  <si>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</si>
  <si>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</si>
  <si>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</si>
  <si>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</si>
  <si>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</si>
  <si>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</si>
  <si>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</si>
  <si>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</si>
  <si>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</si>
  <si>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</si>
  <si>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</si>
  <si>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</si>
  <si>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</si>
  <si>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</si>
  <si>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</si>
  <si>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</si>
  <si>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</si>
  <si>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</si>
  <si>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</si>
  <si>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</si>
  <si>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</si>
  <si>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</si>
  <si>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</si>
  <si>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</si>
  <si>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</si>
  <si>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</si>
  <si>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</si>
  <si>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</si>
  <si>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</si>
  <si>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</si>
  <si>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</si>
  <si>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</si>
  <si>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</si>
  <si>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</si>
  <si>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</si>
  <si>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</si>
  <si>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大分県姫島村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</si>
  <si>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</si>
  <si>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</si>
  <si>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</si>
  <si>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</si>
  <si>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</si>
  <si>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</si>
  <si>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</si>
  <si>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</si>
  <si>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</si>
  <si>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</si>
  <si>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</si>
  <si>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</si>
  <si>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</si>
  <si>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</si>
  <si>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</si>
  <si>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</si>
  <si>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</si>
  <si>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</si>
  <si>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</si>
  <si>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</si>
  <si>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</si>
  <si>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</si>
  <si>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</si>
  <si>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</si>
  <si>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</si>
  <si>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</si>
  <si>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</si>
  <si>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</si>
  <si>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</si>
  <si>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</si>
  <si>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</si>
  <si>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</si>
  <si>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</si>
  <si>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</si>
  <si>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</si>
  <si>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</si>
  <si>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</si>
  <si>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</si>
  <si>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</si>
  <si>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</si>
  <si>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</si>
  <si>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</si>
  <si>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</si>
  <si>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</si>
  <si>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</si>
  <si>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</si>
  <si>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</si>
  <si>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</si>
  <si>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</si>
  <si>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</si>
  <si>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</si>
  <si>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</si>
  <si>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</si>
  <si>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</si>
  <si>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</si>
  <si>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</si>
  <si>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</si>
  <si>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</si>
  <si>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</si>
  <si>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</si>
  <si>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</si>
  <si>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</si>
  <si>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</si>
  <si>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</si>
  <si>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</si>
  <si>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</si>
  <si>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</si>
  <si>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</si>
  <si>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</si>
  <si>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</si>
  <si>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</si>
  <si>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</si>
  <si>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</si>
  <si>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</si>
  <si>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</si>
  <si>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</si>
  <si>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</si>
  <si>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</si>
  <si>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</si>
  <si>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</si>
  <si>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</si>
  <si>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</si>
  <si>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</si>
  <si>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</si>
  <si>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</si>
  <si>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</si>
  <si>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</si>
  <si>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</si>
  <si>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</si>
  <si>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</si>
  <si>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</si>
  <si>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</si>
  <si>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</si>
  <si>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</si>
  <si>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</si>
  <si>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</si>
  <si>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</si>
  <si>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</si>
  <si>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</si>
  <si>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</si>
  <si>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</si>
  <si>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</si>
  <si>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</si>
  <si>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</si>
  <si>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</si>
  <si>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</si>
  <si>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</si>
  <si>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</si>
  <si>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</si>
  <si>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</si>
  <si>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</si>
  <si>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</si>
  <si>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</si>
  <si>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</si>
  <si>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</si>
  <si>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</si>
  <si>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</si>
  <si>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</si>
  <si>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</si>
  <si>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</si>
  <si>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</si>
  <si>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</si>
  <si>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</si>
  <si>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</si>
  <si>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</si>
  <si>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</si>
  <si>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</si>
  <si>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</si>
  <si>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</si>
  <si>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</si>
  <si>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</si>
  <si>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</si>
  <si>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</si>
  <si>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</si>
  <si>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</si>
  <si>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</si>
  <si>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</si>
  <si>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</si>
  <si>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</si>
  <si>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</si>
  <si>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</si>
  <si>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</si>
  <si>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</si>
  <si>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</si>
  <si>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</si>
  <si>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</si>
  <si>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</si>
  <si>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</si>
  <si>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</si>
  <si>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</si>
  <si>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大分県姫島村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</si>
  <si>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</si>
  <si>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</si>
  <si>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</si>
  <si>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</si>
  <si>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</si>
  <si>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</si>
  <si>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</si>
  <si>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</si>
  <si>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</si>
  <si>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</si>
  <si>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</si>
  <si>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</si>
  <si>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</si>
  <si>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</si>
  <si>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</si>
  <si>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</si>
  <si>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</si>
  <si>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</si>
  <si>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</si>
  <si>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</si>
  <si>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姫島開発総合センター特別会計</t>
    <phoneticPr fontId="5"/>
  </si>
  <si>
    <t>ケーブルテレビ事業特別会計</t>
    <phoneticPr fontId="5"/>
  </si>
  <si>
    <t>老人福祉施設特別会計（普通会計）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</si>
  <si>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</si>
  <si>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</si>
  <si>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</si>
  <si>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</si>
  <si>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</si>
  <si>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</si>
  <si>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</si>
  <si>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</si>
  <si>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</si>
  <si>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</si>
  <si>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</si>
  <si>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</si>
  <si>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</si>
  <si>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</si>
  <si>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</si>
  <si>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駐車場特別会計</t>
    <phoneticPr fontId="5"/>
  </si>
  <si>
    <t>介護保険特別会計</t>
    <phoneticPr fontId="5"/>
  </si>
  <si>
    <t>老人福祉施設特別会計</t>
    <phoneticPr fontId="5"/>
  </si>
  <si>
    <t>地域包括支援センター特別会計</t>
    <phoneticPr fontId="5"/>
  </si>
  <si>
    <t>後期高齢者医療特別会計</t>
    <phoneticPr fontId="5"/>
  </si>
  <si>
    <t>簡易水道事業特別会計</t>
    <phoneticPr fontId="5"/>
  </si>
  <si>
    <t>法非適用企業</t>
    <phoneticPr fontId="5"/>
  </si>
  <si>
    <t>姫島丸特別会計</t>
    <phoneticPr fontId="5"/>
  </si>
  <si>
    <t>下水道特別会計</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</si>
  <si>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</si>
  <si>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</si>
  <si>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</si>
  <si>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</si>
  <si>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</si>
  <si>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</si>
  <si>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</si>
  <si>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</si>
  <si>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</si>
  <si>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</si>
  <si>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</si>
  <si>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</si>
  <si>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</si>
  <si>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</si>
  <si>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</si>
  <si>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</si>
  <si>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</si>
  <si>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</si>
  <si>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</si>
  <si>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</si>
  <si>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</si>
  <si>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</si>
  <si>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</si>
  <si>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</si>
  <si>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</si>
  <si>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</si>
  <si>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</si>
  <si>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</si>
  <si>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</si>
  <si>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</si>
  <si>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</si>
  <si>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</si>
  <si>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</si>
  <si>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</si>
  <si>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</si>
  <si>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</si>
  <si>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</si>
  <si>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</si>
  <si>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</si>
  <si>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</si>
  <si>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</si>
  <si>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</si>
  <si>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</si>
  <si>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</si>
  <si>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</si>
  <si>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</si>
  <si>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</si>
  <si>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</si>
  <si>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</si>
  <si>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</si>
  <si>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</si>
  <si>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</si>
  <si>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</si>
  <si>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</si>
  <si>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</si>
  <si>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</si>
  <si>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</si>
  <si>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</si>
  <si>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</si>
  <si>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</si>
  <si>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</si>
  <si>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</si>
  <si>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</si>
  <si>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</si>
  <si>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</si>
  <si>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</si>
  <si>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</si>
  <si>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</si>
  <si>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</si>
  <si>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</si>
  <si>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</si>
  <si>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</si>
  <si>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</si>
  <si>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</si>
  <si>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</si>
  <si>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</si>
  <si>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</si>
  <si>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</si>
  <si>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</si>
  <si>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</si>
  <si>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</si>
  <si>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</si>
  <si>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</si>
  <si>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</si>
  <si>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</si>
  <si>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</si>
  <si>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</si>
  <si>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</si>
  <si>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</si>
  <si>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</si>
  <si>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</si>
  <si>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</si>
  <si>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</si>
  <si>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</si>
  <si>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</si>
  <si>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</si>
  <si>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</si>
  <si>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</si>
  <si>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</si>
  <si>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</si>
  <si>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</si>
  <si>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</si>
  <si>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</si>
  <si>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</si>
  <si>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</si>
  <si>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</si>
  <si>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</si>
  <si>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</si>
  <si>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</si>
  <si>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</si>
  <si>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</si>
  <si>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</si>
  <si>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</si>
  <si>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</si>
  <si>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</si>
  <si>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</si>
  <si>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</si>
  <si>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</si>
  <si>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</si>
  <si>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</si>
  <si>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</si>
  <si>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</si>
  <si>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</si>
  <si>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</si>
  <si>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</si>
  <si>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</si>
  <si>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</si>
  <si>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</si>
  <si>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</si>
  <si>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</si>
  <si>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</si>
  <si>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</si>
  <si>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</si>
  <si>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</si>
  <si>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</si>
  <si>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</si>
  <si>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0.36</t>
  </si>
  <si>
    <t>一般会計</t>
  </si>
  <si>
    <t>姫島丸特別会計</t>
  </si>
  <si>
    <t>介護保険特別会計</t>
  </si>
  <si>
    <t>駐車場特別会計</t>
  </si>
  <si>
    <t>地域包括支援センター特別会計</t>
  </si>
  <si>
    <t>国民健康保険診療所特別会計</t>
  </si>
  <si>
    <t>国民健康保険特別会計</t>
  </si>
  <si>
    <t>下水道特別会計</t>
  </si>
  <si>
    <t>その他会計（赤字）</t>
  </si>
  <si>
    <t>その他会計（黒字）</t>
  </si>
  <si>
    <t>R01</t>
    <phoneticPr fontId="5"/>
  </si>
  <si>
    <t>R02</t>
    <phoneticPr fontId="5"/>
  </si>
  <si>
    <t>R03</t>
    <phoneticPr fontId="5"/>
  </si>
  <si>
    <t>R04</t>
    <phoneticPr fontId="5"/>
  </si>
  <si>
    <t>R05</t>
    <phoneticPr fontId="5"/>
  </si>
  <si>
    <t>-</t>
    <phoneticPr fontId="2"/>
  </si>
  <si>
    <t>大分県退職手当組合</t>
  </si>
  <si>
    <t>大分県消防補償等組合</t>
  </si>
  <si>
    <t>大分県交通災害共済組合（交通災害共済事業会計）</t>
  </si>
  <si>
    <t>大分県市町村会館管理組合</t>
  </si>
  <si>
    <t>大分県後期高齢者医療広域連合（普通会計）</t>
  </si>
  <si>
    <t>大分県後期高齢者医療広域連合（後期高齢者医療事業会計）</t>
  </si>
  <si>
    <t>基金から2百万円繰入</t>
  </si>
  <si>
    <t>基金から133百万円繰入</t>
  </si>
  <si>
    <t>姫島車えび養殖</t>
  </si>
  <si>
    <t>　村有施設整備基金</t>
    <rPh sb="1" eb="3">
      <t>ソンユウ</t>
    </rPh>
    <rPh sb="3" eb="5">
      <t>シセツ</t>
    </rPh>
    <rPh sb="5" eb="7">
      <t>セイビ</t>
    </rPh>
    <rPh sb="7" eb="9">
      <t>キキン</t>
    </rPh>
    <phoneticPr fontId="18"/>
  </si>
  <si>
    <t>　下水道基金</t>
    <rPh sb="1" eb="4">
      <t>ゲスイドウ</t>
    </rPh>
    <rPh sb="4" eb="6">
      <t>キキン</t>
    </rPh>
    <phoneticPr fontId="18"/>
  </si>
  <si>
    <t>　地域づくり基金</t>
    <rPh sb="1" eb="3">
      <t>チイキ</t>
    </rPh>
    <rPh sb="6" eb="8">
      <t>キキン</t>
    </rPh>
    <phoneticPr fontId="2"/>
  </si>
  <si>
    <t>　水産振興基金</t>
    <rPh sb="1" eb="3">
      <t>スイサン</t>
    </rPh>
    <rPh sb="3" eb="5">
      <t>シンコウ</t>
    </rPh>
    <rPh sb="5" eb="7">
      <t>キキン</t>
    </rPh>
    <phoneticPr fontId="2"/>
  </si>
  <si>
    <t>　奨学基金</t>
    <rPh sb="1" eb="3">
      <t>ショウガク</t>
    </rPh>
    <rPh sb="3" eb="5">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</si>
</sst>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78BF5E36-223B-4DD3-B64E-C5E2D95B8ECA}"/>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0AD1D6DD-689D-4019-B597-8FFA3111FE4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48D8-4A12-B6B0-28093368E7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341495</c:v>
                </c:pt>
                <c:pt idx="1">
                  <c:v>560376</c:v>
                </c:pt>
                <c:pt idx="2">
                  <c:v>137616</c:v>
                </c:pt>
                <c:pt idx="3">
                  <c:v>415374</c:v>
                </c:pt>
                <c:pt idx="4">
                  <c:v>79456</c:v>
                </c:pt>
              </c:numCache>
            </c:numRef>
          </c:val>
          <c:smooth val="0"/>
          <c:extLst>
            <c:ext xmlns:c16="http://schemas.microsoft.com/office/drawing/2014/chart" uri="{C3380CC4-5D6E-409C-BE32-E72D297353CC}">
              <c16:uniqueId val="{00000001-48D8-4A12-B6B0-28093368E7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18.010000000000002</c:v>
                </c:pt>
                <c:pt idx="1">
                  <c:v>25.82</c:v>
                </c:pt>
                <c:pt idx="2">
                  <c:v>22.81</c:v>
                </c:pt>
                <c:pt idx="3">
                  <c:v>27.32</c:v>
                </c:pt>
                <c:pt idx="4">
                  <c:v>27.2</c:v>
                </c:pt>
              </c:numCache>
            </c:numRef>
          </c:val>
          <c:extLst>
            <c:ext xmlns:c16="http://schemas.microsoft.com/office/drawing/2014/chart" uri="{C3380CC4-5D6E-409C-BE32-E72D297353CC}">
              <c16:uniqueId val="{00000000-FE46-4EA2-8F26-CCDCB07AC3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23.87</c:v>
                </c:pt>
                <c:pt idx="1">
                  <c:v>22.85</c:v>
                </c:pt>
                <c:pt idx="2">
                  <c:v>20.5</c:v>
                </c:pt>
                <c:pt idx="3">
                  <c:v>21.24</c:v>
                </c:pt>
                <c:pt idx="4">
                  <c:v>21.12</c:v>
                </c:pt>
              </c:numCache>
            </c:numRef>
          </c:val>
          <c:extLst>
            <c:ext xmlns:c16="http://schemas.microsoft.com/office/drawing/2014/chart" uri="{C3380CC4-5D6E-409C-BE32-E72D297353CC}">
              <c16:uniqueId val="{00000001-FE46-4EA2-8F26-CCDCB07AC3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2.08</c:v>
                </c:pt>
                <c:pt idx="1">
                  <c:v>8.58</c:v>
                </c:pt>
                <c:pt idx="2">
                  <c:v>-0.36</c:v>
                </c:pt>
                <c:pt idx="3">
                  <c:v>3.67</c:v>
                </c:pt>
                <c:pt idx="4">
                  <c:v>0.04</c:v>
                </c:pt>
              </c:numCache>
            </c:numRef>
          </c:val>
          <c:smooth val="0"/>
          <c:extLst>
            <c:ext xmlns:c16="http://schemas.microsoft.com/office/drawing/2014/chart" uri="{C3380CC4-5D6E-409C-BE32-E72D297353CC}">
              <c16:uniqueId val="{00000002-FE46-4EA2-8F26-CCDCB07AC3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0.13</c:v>
                </c:pt>
                <c:pt idx="2">
                  <c:v>#N/A</c:v>
                </c:pt>
                <c:pt idx="3">
                  <c:v>0.03</c:v>
                </c:pt>
                <c:pt idx="4">
                  <c:v>#N/A</c:v>
                </c:pt>
                <c:pt idx="5">
                  <c:v>1.95</c:v>
                </c:pt>
                <c:pt idx="6">
                  <c:v>#N/A</c:v>
                </c:pt>
                <c:pt idx="7">
                  <c:v>0.6</c:v>
                </c:pt>
                <c:pt idx="8">
                  <c:v>#N/A</c:v>
                </c:pt>
                <c:pt idx="9">
                  <c:v>0.03</c:v>
                </c:pt>
              </c:numCache>
            </c:numRef>
          </c:val>
          <c:extLst>
            <c:ext xmlns:c16="http://schemas.microsoft.com/office/drawing/2014/chart" uri="{C3380CC4-5D6E-409C-BE32-E72D297353CC}">
              <c16:uniqueId val="{00000000-1BA4-45D2-9D52-79F20A9376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A4-45D2-9D52-79F20A9376C7}"/>
            </c:ext>
          </c:extLst>
        </c:ser>
        <c:ser>
          <c:idx val="2"/>
          <c:order val="2"/>
          <c:tx>
            <c:strRef>
              <c:f>データシート!$A$29</c:f>
              <c:strCache>
                <c:ptCount val="1"/>
                <c:pt idx="0">
                  <c:v>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BA4-45D2-9D52-79F20A9376C7}"/>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0.03</c:v>
                </c:pt>
                <c:pt idx="4">
                  <c:v>#N/A</c:v>
                </c:pt>
                <c:pt idx="5">
                  <c:v>0.16</c:v>
                </c:pt>
                <c:pt idx="6">
                  <c:v>#N/A</c:v>
                </c:pt>
                <c:pt idx="7">
                  <c:v>0.03</c:v>
                </c:pt>
                <c:pt idx="8">
                  <c:v>#N/A</c:v>
                </c:pt>
                <c:pt idx="9">
                  <c:v>0.03</c:v>
                </c:pt>
              </c:numCache>
            </c:numRef>
          </c:val>
          <c:extLst>
            <c:ext xmlns:c16="http://schemas.microsoft.com/office/drawing/2014/chart" uri="{C3380CC4-5D6E-409C-BE32-E72D297353CC}">
              <c16:uniqueId val="{00000003-1BA4-45D2-9D52-79F20A9376C7}"/>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0.05</c:v>
                </c:pt>
                <c:pt idx="4">
                  <c:v>#N/A</c:v>
                </c:pt>
                <c:pt idx="5">
                  <c:v>0.01</c:v>
                </c:pt>
                <c:pt idx="6">
                  <c:v>#N/A</c:v>
                </c:pt>
                <c:pt idx="7">
                  <c:v>0</c:v>
                </c:pt>
                <c:pt idx="8">
                  <c:v>#N/A</c:v>
                </c:pt>
                <c:pt idx="9">
                  <c:v>0.03</c:v>
                </c:pt>
              </c:numCache>
            </c:numRef>
          </c:val>
          <c:extLst>
            <c:ext xmlns:c16="http://schemas.microsoft.com/office/drawing/2014/chart" uri="{C3380CC4-5D6E-409C-BE32-E72D297353CC}">
              <c16:uniqueId val="{00000004-1BA4-45D2-9D52-79F20A9376C7}"/>
            </c:ext>
          </c:extLst>
        </c:ser>
        <c:ser>
          <c:idx val="5"/>
          <c:order val="5"/>
          <c:tx>
            <c:strRef>
              <c:f>データシート!$A$32</c:f>
              <c:strCache>
                <c:ptCount val="1"/>
                <c:pt idx="0">
                  <c:v>地域包括支援センター特別会計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0.08</c:v>
                </c:pt>
                <c:pt idx="4">
                  <c:v>#N/A</c:v>
                </c:pt>
                <c:pt idx="5">
                  <c:v>0.09</c:v>
                </c:pt>
                <c:pt idx="6">
                  <c:v>#N/A</c:v>
                </c:pt>
                <c:pt idx="7">
                  <c:v>0.11</c:v>
                </c:pt>
                <c:pt idx="8">
                  <c:v>#N/A</c:v>
                </c:pt>
                <c:pt idx="9">
                  <c:v>0.12</c:v>
                </c:pt>
              </c:numCache>
            </c:numRef>
          </c:val>
          <c:extLst>
            <c:ext xmlns:c16="http://schemas.microsoft.com/office/drawing/2014/chart" uri="{C3380CC4-5D6E-409C-BE32-E72D297353CC}">
              <c16:uniqueId val="{00000005-1BA4-45D2-9D52-79F20A9376C7}"/>
            </c:ext>
          </c:extLst>
        </c:ser>
        <c:ser>
          <c:idx val="6"/>
          <c:order val="6"/>
          <c:tx>
            <c:strRef>
              <c:f>データシート!$A$33</c:f>
              <c:strCache>
                <c:ptCount val="1"/>
                <c:pt idx="0">
                  <c:v>駐車場特別会計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0.11</c:v>
                </c:pt>
                <c:pt idx="4">
                  <c:v>#N/A</c:v>
                </c:pt>
                <c:pt idx="5">
                  <c:v>0.13</c:v>
                </c:pt>
                <c:pt idx="6">
                  <c:v>#N/A</c:v>
                </c:pt>
                <c:pt idx="7">
                  <c:v>0.19</c:v>
                </c:pt>
                <c:pt idx="8">
                  <c:v>#N/A</c:v>
                </c:pt>
                <c:pt idx="9">
                  <c:v>0.24</c:v>
                </c:pt>
              </c:numCache>
            </c:numRef>
          </c:val>
          <c:extLst>
            <c:ext xmlns:c16="http://schemas.microsoft.com/office/drawing/2014/chart" uri="{C3380CC4-5D6E-409C-BE32-E72D297353CC}">
              <c16:uniqueId val="{00000006-1BA4-45D2-9D52-79F20A9376C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2.72</c:v>
                </c:pt>
                <c:pt idx="2">
                  <c:v>#N/A</c:v>
                </c:pt>
                <c:pt idx="3">
                  <c:v>0.56999999999999995</c:v>
                </c:pt>
                <c:pt idx="4">
                  <c:v>#N/A</c:v>
                </c:pt>
                <c:pt idx="5">
                  <c:v>2.56</c:v>
                </c:pt>
                <c:pt idx="6">
                  <c:v>#N/A</c:v>
                </c:pt>
                <c:pt idx="7">
                  <c:v>2.82</c:v>
                </c:pt>
                <c:pt idx="8">
                  <c:v>#N/A</c:v>
                </c:pt>
                <c:pt idx="9">
                  <c:v>2.8</c:v>
                </c:pt>
              </c:numCache>
            </c:numRef>
          </c:val>
          <c:extLst>
            <c:ext xmlns:c16="http://schemas.microsoft.com/office/drawing/2014/chart" uri="{C3380CC4-5D6E-409C-BE32-E72D297353CC}">
              <c16:uniqueId val="{00000007-1BA4-45D2-9D52-79F20A9376C7}"/>
            </c:ext>
          </c:extLst>
        </c:ser>
        <c:ser>
          <c:idx val="8"/>
          <c:order val="8"/>
          <c:tx>
            <c:strRef>
              <c:f>データシート!$A$35</c:f>
              <c:strCache>
                <c:ptCount val="1"/>
                <c:pt idx="0">
                  <c:v>姫島丸特別会計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4</c:v>
                </c:pt>
              </c:numCache>
            </c:numRef>
          </c:val>
          <c:extLst>
            <c:ext xmlns:c16="http://schemas.microsoft.com/office/drawing/2014/chart" uri="{C3380CC4-5D6E-409C-BE32-E72D297353CC}">
              <c16:uniqueId val="{00000008-1BA4-45D2-9D52-79F20A9376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c:v>
                </c:pt>
                <c:pt idx="2">
                  <c:v>#N/A</c:v>
                </c:pt>
                <c:pt idx="3">
                  <c:v>25.81</c:v>
                </c:pt>
                <c:pt idx="4">
                  <c:v>#N/A</c:v>
                </c:pt>
                <c:pt idx="5">
                  <c:v>20.88</c:v>
                </c:pt>
                <c:pt idx="6">
                  <c:v>#N/A</c:v>
                </c:pt>
                <c:pt idx="7">
                  <c:v>26.73</c:v>
                </c:pt>
                <c:pt idx="8">
                  <c:v>#N/A</c:v>
                </c:pt>
                <c:pt idx="9">
                  <c:v>27.18</c:v>
                </c:pt>
              </c:numCache>
            </c:numRef>
          </c:val>
          <c:extLst>
            <c:ext xmlns:c16="http://schemas.microsoft.com/office/drawing/2014/chart" uri="{C3380CC4-5D6E-409C-BE32-E72D297353CC}">
              <c16:uniqueId val="{00000009-1BA4-45D2-9D52-79F20A9376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220</c:v>
                </c:pt>
                <c:pt idx="5">
                  <c:v>209</c:v>
                </c:pt>
                <c:pt idx="8">
                  <c:v>208</c:v>
                </c:pt>
                <c:pt idx="11">
                  <c:v>197</c:v>
                </c:pt>
                <c:pt idx="14">
                  <c:v>225</c:v>
                </c:pt>
              </c:numCache>
            </c:numRef>
          </c:val>
          <c:extLst>
            <c:ext xmlns:c16="http://schemas.microsoft.com/office/drawing/2014/chart" uri="{C3380CC4-5D6E-409C-BE32-E72D297353CC}">
              <c16:uniqueId val="{00000000-DC7C-41D6-8C63-867FD223F0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7C-41D6-8C63-867FD223F0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C7C-41D6-8C63-867FD223F0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7C-41D6-8C63-867FD223F0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55</c:v>
                </c:pt>
                <c:pt idx="3">
                  <c:v>60</c:v>
                </c:pt>
                <c:pt idx="6">
                  <c:v>57</c:v>
                </c:pt>
                <c:pt idx="9">
                  <c:v>61</c:v>
                </c:pt>
                <c:pt idx="12">
                  <c:v>58</c:v>
                </c:pt>
              </c:numCache>
            </c:numRef>
          </c:val>
          <c:extLst>
            <c:ext xmlns:c16="http://schemas.microsoft.com/office/drawing/2014/chart" uri="{C3380CC4-5D6E-409C-BE32-E72D297353CC}">
              <c16:uniqueId val="{00000004-DC7C-41D6-8C63-867FD223F0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7C-41D6-8C63-867FD223F0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7C-41D6-8C63-867FD223F0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227</c:v>
                </c:pt>
                <c:pt idx="3">
                  <c:v>204</c:v>
                </c:pt>
                <c:pt idx="6">
                  <c:v>193</c:v>
                </c:pt>
                <c:pt idx="9">
                  <c:v>174</c:v>
                </c:pt>
                <c:pt idx="12">
                  <c:v>219</c:v>
                </c:pt>
              </c:numCache>
            </c:numRef>
          </c:val>
          <c:extLst>
            <c:ext xmlns:c16="http://schemas.microsoft.com/office/drawing/2014/chart" uri="{C3380CC4-5D6E-409C-BE32-E72D297353CC}">
              <c16:uniqueId val="{00000007-DC7C-41D6-8C63-867FD223F0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62</c:v>
                </c:pt>
                <c:pt idx="2">
                  <c:v>#N/A</c:v>
                </c:pt>
                <c:pt idx="3">
                  <c:v>#N/A</c:v>
                </c:pt>
                <c:pt idx="4">
                  <c:v>55</c:v>
                </c:pt>
                <c:pt idx="5">
                  <c:v>#N/A</c:v>
                </c:pt>
                <c:pt idx="6">
                  <c:v>#N/A</c:v>
                </c:pt>
                <c:pt idx="7">
                  <c:v>42</c:v>
                </c:pt>
                <c:pt idx="8">
                  <c:v>#N/A</c:v>
                </c:pt>
                <c:pt idx="9">
                  <c:v>#N/A</c:v>
                </c:pt>
                <c:pt idx="10">
                  <c:v>38</c:v>
                </c:pt>
                <c:pt idx="11">
                  <c:v>#N/A</c:v>
                </c:pt>
                <c:pt idx="12">
                  <c:v>#N/A</c:v>
                </c:pt>
                <c:pt idx="13">
                  <c:v>52</c:v>
                </c:pt>
                <c:pt idx="14">
                  <c:v>#N/A</c:v>
                </c:pt>
              </c:numCache>
            </c:numRef>
          </c:val>
          <c:smooth val="0"/>
          <c:extLst>
            <c:ext xmlns:c16="http://schemas.microsoft.com/office/drawing/2014/chart" uri="{C3380CC4-5D6E-409C-BE32-E72D297353CC}">
              <c16:uniqueId val="{00000008-DC7C-41D6-8C63-867FD223F0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1999</c:v>
                </c:pt>
                <c:pt idx="5">
                  <c:v>2537</c:v>
                </c:pt>
                <c:pt idx="8">
                  <c:v>2475</c:v>
                </c:pt>
                <c:pt idx="11">
                  <c:v>2672</c:v>
                </c:pt>
                <c:pt idx="14">
                  <c:v>2793</c:v>
                </c:pt>
              </c:numCache>
            </c:numRef>
          </c:val>
          <c:extLst>
            <c:ext xmlns:c16="http://schemas.microsoft.com/office/drawing/2014/chart" uri="{C3380CC4-5D6E-409C-BE32-E72D297353CC}">
              <c16:uniqueId val="{00000000-3349-4E72-8E4E-289E72F18C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349-4E72-8E4E-289E72F18C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3491</c:v>
                </c:pt>
                <c:pt idx="5">
                  <c:v>3555</c:v>
                </c:pt>
                <c:pt idx="8">
                  <c:v>4050</c:v>
                </c:pt>
                <c:pt idx="11">
                  <c:v>4300</c:v>
                </c:pt>
                <c:pt idx="14">
                  <c:v>4477</c:v>
                </c:pt>
              </c:numCache>
            </c:numRef>
          </c:val>
          <c:extLst>
            <c:ext xmlns:c16="http://schemas.microsoft.com/office/drawing/2014/chart" uri="{C3380CC4-5D6E-409C-BE32-E72D297353CC}">
              <c16:uniqueId val="{00000002-3349-4E72-8E4E-289E72F18C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49-4E72-8E4E-289E72F18C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49-4E72-8E4E-289E72F18C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49-4E72-8E4E-289E72F18C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c:v>
                </c:pt>
                <c:pt idx="3">
                  <c:v>0</c:v>
                </c:pt>
                <c:pt idx="6">
                  <c:v>0</c:v>
                </c:pt>
                <c:pt idx="9">
                  <c:v>0</c:v>
                </c:pt>
                <c:pt idx="12">
                  <c:v>0</c:v>
                </c:pt>
              </c:numCache>
            </c:numRef>
          </c:val>
          <c:extLst>
            <c:ext xmlns:c16="http://schemas.microsoft.com/office/drawing/2014/chart" uri="{C3380CC4-5D6E-409C-BE32-E72D297353CC}">
              <c16:uniqueId val="{00000006-3349-4E72-8E4E-289E72F18C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349-4E72-8E4E-289E72F18C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383</c:v>
                </c:pt>
                <c:pt idx="3">
                  <c:v>361</c:v>
                </c:pt>
                <c:pt idx="6">
                  <c:v>310</c:v>
                </c:pt>
                <c:pt idx="9">
                  <c:v>333</c:v>
                </c:pt>
                <c:pt idx="12">
                  <c:v>450</c:v>
                </c:pt>
              </c:numCache>
            </c:numRef>
          </c:val>
          <c:extLst>
            <c:ext xmlns:c16="http://schemas.microsoft.com/office/drawing/2014/chart" uri="{C3380CC4-5D6E-409C-BE32-E72D297353CC}">
              <c16:uniqueId val="{00000008-3349-4E72-8E4E-289E72F18C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349-4E72-8E4E-289E72F18C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2148</c:v>
                </c:pt>
                <c:pt idx="3">
                  <c:v>2882</c:v>
                </c:pt>
                <c:pt idx="6">
                  <c:v>2855</c:v>
                </c:pt>
                <c:pt idx="9">
                  <c:v>3030</c:v>
                </c:pt>
                <c:pt idx="12">
                  <c:v>2941</c:v>
                </c:pt>
              </c:numCache>
            </c:numRef>
          </c:val>
          <c:extLst>
            <c:ext xmlns:c16="http://schemas.microsoft.com/office/drawing/2014/chart" uri="{C3380CC4-5D6E-409C-BE32-E72D297353CC}">
              <c16:uniqueId val="{0000000A-3349-4E72-8E4E-289E72F18C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349-4E72-8E4E-289E72F18C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311</c:v>
                </c:pt>
                <c:pt idx="1">
                  <c:v>311</c:v>
                </c:pt>
                <c:pt idx="2">
                  <c:v>311</c:v>
                </c:pt>
              </c:numCache>
            </c:numRef>
          </c:val>
          <c:extLst>
            <c:ext xmlns:c16="http://schemas.microsoft.com/office/drawing/2014/chart" uri="{C3380CC4-5D6E-409C-BE32-E72D297353CC}">
              <c16:uniqueId val="{00000000-ACD9-4A1B-A44E-64F5B70EF6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258</c:v>
                </c:pt>
                <c:pt idx="1">
                  <c:v>418</c:v>
                </c:pt>
                <c:pt idx="2">
                  <c:v>618</c:v>
                </c:pt>
              </c:numCache>
            </c:numRef>
          </c:val>
          <c:extLst>
            <c:ext xmlns:c16="http://schemas.microsoft.com/office/drawing/2014/chart" uri="{C3380CC4-5D6E-409C-BE32-E72D297353CC}">
              <c16:uniqueId val="{00000001-ACD9-4A1B-A44E-64F5B70EF6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3346</c:v>
                </c:pt>
                <c:pt idx="1">
                  <c:v>3449</c:v>
                </c:pt>
                <c:pt idx="2">
                  <c:v>3434</c:v>
                </c:pt>
              </c:numCache>
            </c:numRef>
          </c:val>
          <c:extLst>
            <c:ext xmlns:c16="http://schemas.microsoft.com/office/drawing/2014/chart" uri="{C3380CC4-5D6E-409C-BE32-E72D297353CC}">
              <c16:uniqueId val="{00000002-ACD9-4A1B-A44E-64F5B70EF6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本村は離島という地理的条件により、漁港・漁場、下水道等の社会資本の整備を重点的に行っており、その大半の財源に地方債を充当している。実質公債費比率は年々減少して</a:t>
          </a:r>
          <a:r>
            <a:rPr kumimoji="1" lang="ja-JP" altLang="en-US" sz="1100" b="0" i="0" u="none" strike="noStrike" kern="0" cap="none" spc="0" normalizeH="0" baseline="0" noProof="0">
              <a:ln>
                <a:noFill/>
              </a:ln>
              <a:solidFill>
                <a:prstClr val="black"/>
              </a:solidFill>
              <a:effectLst/>
              <a:uLnTx/>
              <a:uFillTx/>
              <a:latin typeface="+mn-lt"/>
              <a:ea typeface="+mn-ea"/>
              <a:cs typeface="+mn-cs"/>
            </a:rPr>
            <a:t>いたが</a:t>
          </a:r>
          <a:r>
            <a:rPr kumimoji="1" lang="ja-JP" altLang="ja-JP" sz="1100" b="0" i="0" u="none" strike="noStrike" kern="0" cap="none" spc="0" normalizeH="0" baseline="0" noProof="0">
              <a:ln>
                <a:noFill/>
              </a:ln>
              <a:solidFill>
                <a:prstClr val="black"/>
              </a:solidFill>
              <a:effectLst/>
              <a:uLnTx/>
              <a:uFillTx/>
              <a:latin typeface="+mn-lt"/>
              <a:ea typeface="+mn-ea"/>
              <a:cs typeface="+mn-cs"/>
            </a:rPr>
            <a:t>、清掃センター建替及びケーブルテレビ光ファイバー網整備等の事業において多額の借入を行っているため、その元金償還が始まる令和５年度より増加</a:t>
          </a:r>
          <a:r>
            <a:rPr kumimoji="1" lang="ja-JP" altLang="en-US" sz="1100" b="0" i="0" u="none" strike="noStrike" kern="0" cap="none" spc="0" normalizeH="0" baseline="0" noProof="0">
              <a:ln>
                <a:noFill/>
              </a:ln>
              <a:solidFill>
                <a:prstClr val="black"/>
              </a:solidFill>
              <a:effectLst/>
              <a:uLnTx/>
              <a:uFillTx/>
              <a:latin typeface="+mn-lt"/>
              <a:ea typeface="+mn-ea"/>
              <a:cs typeface="+mn-cs"/>
            </a:rPr>
            <a:t>して</a:t>
          </a:r>
          <a:r>
            <a:rPr kumimoji="1" lang="ja-JP" altLang="ja-JP" sz="1100" b="0" i="0" u="none" strike="noStrike" kern="0" cap="none" spc="0" normalizeH="0" baseline="0" noProof="0">
              <a:ln>
                <a:noFill/>
              </a:ln>
              <a:solidFill>
                <a:prstClr val="black"/>
              </a:solidFill>
              <a:effectLst/>
              <a:uLnTx/>
              <a:uFillTx/>
              <a:latin typeface="+mn-lt"/>
              <a:ea typeface="+mn-ea"/>
              <a:cs typeface="+mn-cs"/>
            </a:rPr>
            <a:t>いる。今後も、将来負担の増とならないよう、交付税措置のある地方債のみの借入を行い、財政の健全化に努めていく。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該当なし</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の分子については、横ばいに推移している。また、退職手当支給見込額に対して、多く積立金を保有しており、公営企業債等を含んだ地方債現在高より、充当可能基金と基準財政需要額算入見込額が上回っているため、将来負担比率は０％を下回っている。今後も引き続き、物品調達の見直し等の事務経費の節減や、職員給与費の削減や退職者の補充を必要最小限に抑えるなどの人件費及び物件費の歳出削減策を行い、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大分県姫島村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　</a:t>
          </a:r>
          <a:r>
            <a:rPr kumimoji="1" lang="ja-JP" altLang="en-US" sz="1400" b="0" i="0" u="none" strike="noStrike" kern="0" cap="none" spc="0" normalizeH="0" baseline="0" noProof="0">
              <a:ln>
                <a:noFill/>
              </a:ln>
              <a:solidFill>
                <a:prstClr val="black"/>
              </a:solidFill>
              <a:effectLst/>
              <a:uLnTx/>
              <a:uFillTx/>
              <a:latin typeface="+mn-lt"/>
              <a:ea typeface="+mn-ea"/>
              <a:cs typeface="+mn-cs"/>
            </a:rPr>
            <a:t>減債基金に</a:t>
          </a:r>
          <a:r>
            <a:rPr kumimoji="1" lang="en-US" altLang="ja-JP" sz="1400" b="0" i="0" u="none" strike="noStrike" kern="0" cap="none" spc="0" normalizeH="0" baseline="0" noProof="0">
              <a:ln>
                <a:noFill/>
              </a:ln>
              <a:solidFill>
                <a:prstClr val="black"/>
              </a:solidFill>
              <a:effectLst/>
              <a:uLnTx/>
              <a:uFillTx/>
              <a:latin typeface="+mn-lt"/>
              <a:ea typeface="+mn-ea"/>
              <a:cs typeface="+mn-cs"/>
            </a:rPr>
            <a:t>200</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百万円、の積立を行ったことにより、</a:t>
          </a:r>
          <a:r>
            <a:rPr kumimoji="1" lang="en-US" altLang="ja-JP" sz="1400" b="0" i="0" u="none" strike="noStrike" kern="0" cap="none" spc="0" normalizeH="0" baseline="0" noProof="0">
              <a:ln>
                <a:noFill/>
              </a:ln>
              <a:solidFill>
                <a:prstClr val="black"/>
              </a:solidFill>
              <a:effectLst/>
              <a:uLnTx/>
              <a:uFillTx/>
              <a:latin typeface="+mn-lt"/>
              <a:ea typeface="+mn-ea"/>
              <a:cs typeface="+mn-cs"/>
            </a:rPr>
            <a:t>200</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百万円の増となった。</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（その他の要因については、利子分の積立による）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今後の村有施設の整備に充てるため、その他特定目的基金（村有施設整備基金）</a:t>
          </a:r>
          <a:r>
            <a:rPr kumimoji="1" lang="ja-JP" altLang="en-US" sz="1400" b="0" i="0" u="none" strike="noStrike" kern="0" cap="none" spc="0" normalizeH="0" baseline="0" noProof="0">
              <a:ln>
                <a:noFill/>
              </a:ln>
              <a:solidFill>
                <a:prstClr val="black"/>
              </a:solidFill>
              <a:effectLst/>
              <a:uLnTx/>
              <a:uFillTx/>
              <a:latin typeface="+mn-lt"/>
              <a:ea typeface="+mn-ea"/>
              <a:cs typeface="+mn-cs"/>
            </a:rPr>
            <a:t>を、今後の償還に充てるため、</a:t>
          </a:r>
          <a:r>
            <a:rPr kumimoji="1" lang="ja-JP" altLang="ja-JP" sz="1400" b="0" i="0" u="none" strike="noStrike" kern="0" cap="none" spc="0" normalizeH="0" baseline="0" noProof="0">
              <a:ln>
                <a:noFill/>
              </a:ln>
              <a:solidFill>
                <a:prstClr val="black"/>
              </a:solidFill>
              <a:effectLst/>
              <a:uLnTx/>
              <a:uFillTx/>
              <a:latin typeface="+mn-lt"/>
              <a:ea typeface="+mn-ea"/>
              <a:cs typeface="+mn-cs"/>
            </a:rPr>
            <a:t>減債基金を増やしていく方針。</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本村の基金の使途は、奨学基金、ふるさと創生基金、村有施設整備基金、地域福祉</a:t>
          </a:r>
          <a:r>
            <a:rPr kumimoji="1" lang="ja-JP" altLang="en-US" sz="1400" b="0" i="0" u="none" strike="noStrike" kern="0" cap="none" spc="0" normalizeH="0" baseline="0" noProof="0">
              <a:ln>
                <a:noFill/>
              </a:ln>
              <a:solidFill>
                <a:prstClr val="black"/>
              </a:solidFill>
              <a:effectLst/>
              <a:uLnTx/>
              <a:uFillTx/>
              <a:latin typeface="+mn-lt"/>
              <a:ea typeface="+mn-ea"/>
              <a:cs typeface="+mn-cs"/>
            </a:rPr>
            <a:t>基金、</a:t>
          </a:r>
          <a:r>
            <a:rPr kumimoji="1" lang="ja-JP" altLang="ja-JP" sz="1400" b="0" i="0" u="none" strike="noStrike" kern="0" cap="none" spc="0" normalizeH="0" baseline="0" noProof="0">
              <a:ln>
                <a:noFill/>
              </a:ln>
              <a:solidFill>
                <a:prstClr val="black"/>
              </a:solidFill>
              <a:effectLst/>
              <a:uLnTx/>
              <a:uFillTx/>
              <a:latin typeface="+mn-lt"/>
              <a:ea typeface="+mn-ea"/>
              <a:cs typeface="+mn-cs"/>
            </a:rPr>
            <a:t>地域づくり基金、中山間ふるさと水と土保全対策基金、水産振興基金、下水道基金、過疎地域</a:t>
          </a:r>
          <a:r>
            <a:rPr kumimoji="1" lang="ja-JP" altLang="en-US" sz="1400" b="0" i="0" u="none" strike="noStrike" kern="0" cap="none" spc="0" normalizeH="0" baseline="0" noProof="0">
              <a:ln>
                <a:noFill/>
              </a:ln>
              <a:solidFill>
                <a:prstClr val="black"/>
              </a:solidFill>
              <a:effectLst/>
              <a:uLnTx/>
              <a:uFillTx/>
              <a:latin typeface="+mn-lt"/>
              <a:ea typeface="+mn-ea"/>
              <a:cs typeface="+mn-cs"/>
            </a:rPr>
            <a:t>持続的発展</a:t>
          </a:r>
          <a:r>
            <a:rPr kumimoji="1" lang="ja-JP" altLang="ja-JP" sz="1400" b="0" i="0" u="none" strike="noStrike" kern="0" cap="none" spc="0" normalizeH="0" baseline="0" noProof="0">
              <a:ln>
                <a:noFill/>
              </a:ln>
              <a:solidFill>
                <a:prstClr val="black"/>
              </a:solidFill>
              <a:effectLst/>
              <a:uLnTx/>
              <a:uFillTx/>
              <a:latin typeface="+mn-lt"/>
              <a:ea typeface="+mn-ea"/>
              <a:cs typeface="+mn-cs"/>
            </a:rPr>
            <a:t>基金、ＩＴアイランド推進基金、森林環境譲与税基金</a:t>
          </a:r>
          <a:r>
            <a:rPr kumimoji="1" lang="ja-JP" altLang="en-US" sz="1400" b="0" i="0" u="none" strike="noStrike" kern="0" cap="none" spc="0" normalizeH="0" baseline="0" noProof="0">
              <a:ln>
                <a:noFill/>
              </a:ln>
              <a:solidFill>
                <a:prstClr val="black"/>
              </a:solidFill>
              <a:effectLst/>
              <a:uLnTx/>
              <a:uFillTx/>
              <a:latin typeface="+mn-lt"/>
              <a:ea typeface="+mn-ea"/>
              <a:cs typeface="+mn-cs"/>
            </a:rPr>
            <a:t>、新型コロナウイルス感染症特別貸付等利子補給金基金</a:t>
          </a:r>
          <a:r>
            <a:rPr kumimoji="1" lang="ja-JP" altLang="ja-JP" sz="1400" b="0" i="0" u="none" strike="noStrike" kern="0" cap="none" spc="0" normalizeH="0" baseline="0" noProof="0">
              <a:ln>
                <a:noFill/>
              </a:ln>
              <a:solidFill>
                <a:prstClr val="black"/>
              </a:solidFill>
              <a:effectLst/>
              <a:uLnTx/>
              <a:uFillTx/>
              <a:latin typeface="+mn-lt"/>
              <a:ea typeface="+mn-ea"/>
              <a:cs typeface="+mn-cs"/>
            </a:rPr>
            <a:t>がある。</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過疎地域</a:t>
          </a:r>
          <a:r>
            <a:rPr kumimoji="1" lang="ja-JP" altLang="en-US" sz="1400" b="0" i="0" u="none" strike="noStrike" kern="0" cap="none" spc="0" normalizeH="0" baseline="0" noProof="0">
              <a:ln>
                <a:noFill/>
              </a:ln>
              <a:solidFill>
                <a:prstClr val="black"/>
              </a:solidFill>
              <a:effectLst/>
              <a:uLnTx/>
              <a:uFillTx/>
              <a:latin typeface="+mn-lt"/>
              <a:ea typeface="+mn-ea"/>
              <a:cs typeface="+mn-cs"/>
            </a:rPr>
            <a:t>持続的発展</a:t>
          </a:r>
          <a:r>
            <a:rPr kumimoji="1" lang="ja-JP" altLang="ja-JP" sz="1400" b="0" i="0" baseline="0">
              <a:solidFill>
                <a:schemeClr val="dk1"/>
              </a:solidFill>
              <a:effectLst/>
              <a:latin typeface="+mn-lt"/>
              <a:ea typeface="+mn-ea"/>
              <a:cs typeface="+mn-cs"/>
            </a:rPr>
            <a:t>基金</a:t>
          </a:r>
          <a:r>
            <a:rPr kumimoji="1" lang="ja-JP" altLang="en-US" sz="1400" b="0" i="0" baseline="0">
              <a:solidFill>
                <a:schemeClr val="dk1"/>
              </a:solidFill>
              <a:effectLst/>
              <a:latin typeface="+mn-lt"/>
              <a:ea typeface="+mn-ea"/>
              <a:cs typeface="+mn-cs"/>
            </a:rPr>
            <a:t>を過疎対策事業の財源として２２</a:t>
          </a:r>
          <a:r>
            <a:rPr kumimoji="1" lang="ja-JP" altLang="ja-JP" sz="1400" b="0" i="0" baseline="0">
              <a:solidFill>
                <a:schemeClr val="dk1"/>
              </a:solidFill>
              <a:effectLst/>
              <a:latin typeface="+mn-lt"/>
              <a:ea typeface="+mn-ea"/>
              <a:cs typeface="+mn-cs"/>
            </a:rPr>
            <a:t>百万円の</a:t>
          </a:r>
          <a:r>
            <a:rPr kumimoji="1" lang="ja-JP" altLang="en-US" sz="1400" b="0" i="0" baseline="0">
              <a:solidFill>
                <a:schemeClr val="dk1"/>
              </a:solidFill>
              <a:effectLst/>
              <a:latin typeface="+mn-lt"/>
              <a:ea typeface="+mn-ea"/>
              <a:cs typeface="+mn-cs"/>
            </a:rPr>
            <a:t>取り崩し</a:t>
          </a:r>
          <a:r>
            <a:rPr kumimoji="1" lang="ja-JP" altLang="ja-JP" sz="1400" b="0" i="0" baseline="0">
              <a:solidFill>
                <a:schemeClr val="dk1"/>
              </a:solidFill>
              <a:effectLst/>
              <a:latin typeface="+mn-lt"/>
              <a:ea typeface="+mn-ea"/>
              <a:cs typeface="+mn-cs"/>
            </a:rPr>
            <a:t>を行ったことにより、１</a:t>
          </a:r>
          <a:r>
            <a:rPr kumimoji="1" lang="ja-JP" altLang="en-US" sz="1400" b="0" i="0" baseline="0">
              <a:solidFill>
                <a:schemeClr val="dk1"/>
              </a:solidFill>
              <a:effectLst/>
              <a:latin typeface="+mn-lt"/>
              <a:ea typeface="+mn-ea"/>
              <a:cs typeface="+mn-cs"/>
            </a:rPr>
            <a:t>５</a:t>
          </a:r>
          <a:r>
            <a:rPr kumimoji="1" lang="ja-JP" altLang="ja-JP" sz="1400" b="0" i="0" baseline="0">
              <a:solidFill>
                <a:schemeClr val="dk1"/>
              </a:solidFill>
              <a:effectLst/>
              <a:latin typeface="+mn-lt"/>
              <a:ea typeface="+mn-ea"/>
              <a:cs typeface="+mn-cs"/>
            </a:rPr>
            <a:t>百万円の</a:t>
          </a:r>
          <a:r>
            <a:rPr kumimoji="1" lang="ja-JP" altLang="en-US" sz="1400" b="0" i="0" baseline="0">
              <a:solidFill>
                <a:schemeClr val="dk1"/>
              </a:solidFill>
              <a:effectLst/>
              <a:latin typeface="+mn-lt"/>
              <a:ea typeface="+mn-ea"/>
              <a:cs typeface="+mn-cs"/>
            </a:rPr>
            <a:t>減</a:t>
          </a:r>
          <a:r>
            <a:rPr kumimoji="1" lang="ja-JP" altLang="ja-JP" sz="1400" b="0" i="0" baseline="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今後の村有施設の整備に充てるため、その他特定目的基金（村有施設整備基金）を増やしていく方針。</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剰余金の</a:t>
          </a:r>
          <a:r>
            <a:rPr kumimoji="1" lang="en-US" altLang="ja-JP" sz="1400" b="0" i="0" u="none" strike="noStrike" kern="0" cap="none" spc="0" normalizeH="0" baseline="0" noProof="0">
              <a:ln>
                <a:noFill/>
              </a:ln>
              <a:solidFill>
                <a:prstClr val="black"/>
              </a:solidFill>
              <a:effectLst/>
              <a:uLnTx/>
              <a:uFillTx/>
              <a:latin typeface="+mn-lt"/>
              <a:ea typeface="+mn-ea"/>
              <a:cs typeface="+mn-cs"/>
            </a:rPr>
            <a:t>1/2</a:t>
          </a:r>
          <a:r>
            <a:rPr kumimoji="1" lang="ja-JP" altLang="ja-JP" sz="1400" b="0" i="0" u="none" strike="noStrike" kern="0" cap="none" spc="0" normalizeH="0" baseline="0" noProof="0">
              <a:ln>
                <a:noFill/>
              </a:ln>
              <a:solidFill>
                <a:prstClr val="black"/>
              </a:solidFill>
              <a:effectLst/>
              <a:uLnTx/>
              <a:uFillTx/>
              <a:latin typeface="+mn-lt"/>
              <a:ea typeface="+mn-ea"/>
              <a:cs typeface="+mn-cs"/>
            </a:rPr>
            <a:t>を超える金額の積立を行い、同額を</a:t>
          </a:r>
          <a:r>
            <a:rPr kumimoji="1" lang="ja-JP" altLang="en-US" sz="1400" b="0" i="0" u="none" strike="noStrike" kern="0" cap="none" spc="0" normalizeH="0" baseline="0" noProof="0">
              <a:ln>
                <a:noFill/>
              </a:ln>
              <a:solidFill>
                <a:prstClr val="black"/>
              </a:solidFill>
              <a:effectLst/>
              <a:uLnTx/>
              <a:uFillTx/>
              <a:latin typeface="+mn-lt"/>
              <a:ea typeface="+mn-ea"/>
              <a:cs typeface="+mn-cs"/>
            </a:rPr>
            <a:t>減債</a:t>
          </a:r>
          <a:r>
            <a:rPr kumimoji="1" lang="ja-JP" altLang="ja-JP" sz="1400" b="0" i="0" u="none" strike="noStrike" kern="0" cap="none" spc="0" normalizeH="0" baseline="0" noProof="0">
              <a:ln>
                <a:noFill/>
              </a:ln>
              <a:solidFill>
                <a:prstClr val="black"/>
              </a:solidFill>
              <a:effectLst/>
              <a:uLnTx/>
              <a:uFillTx/>
              <a:latin typeface="+mn-lt"/>
              <a:ea typeface="+mn-ea"/>
              <a:cs typeface="+mn-cs"/>
            </a:rPr>
            <a:t>基金に積み立てるため取り崩している。</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金額としては、横ばいになっている</a:t>
          </a:r>
          <a:r>
            <a:rPr kumimoji="1" lang="ja-JP" altLang="en-US" sz="1400" b="0" i="0" u="none" strike="noStrike" kern="0" cap="none" spc="0" normalizeH="0" baseline="0" noProof="0">
              <a:ln>
                <a:noFill/>
              </a:ln>
              <a:solidFill>
                <a:prstClr val="black"/>
              </a:solidFill>
              <a:effectLst/>
              <a:uLnTx/>
              <a:uFillTx/>
              <a:latin typeface="+mn-lt"/>
              <a:ea typeface="+mn-ea"/>
              <a:cs typeface="+mn-cs"/>
            </a:rPr>
            <a:t>。</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財政調整基金の残高については、現在の残高の水準を維持していく方針。</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長年、基金利子分の積立のみを行っていたが、</a:t>
          </a:r>
          <a:r>
            <a:rPr kumimoji="1" lang="ja-JP" altLang="en-US" sz="1400" b="0" i="0" u="none" strike="noStrike" kern="0" cap="none" spc="0" normalizeH="0" baseline="0" noProof="0">
              <a:ln>
                <a:noFill/>
              </a:ln>
              <a:solidFill>
                <a:prstClr val="black"/>
              </a:solidFill>
              <a:effectLst/>
              <a:uLnTx/>
              <a:uFillTx/>
              <a:latin typeface="+mn-lt"/>
              <a:ea typeface="+mn-ea"/>
              <a:cs typeface="+mn-cs"/>
            </a:rPr>
            <a:t>今後、公債費の増加が想定されることから、その財源とするため、財政調整基金に剰余分の</a:t>
          </a:r>
          <a:r>
            <a:rPr kumimoji="1" lang="en-US" altLang="ja-JP" sz="1400" b="0" i="0" u="none" strike="noStrike" kern="0" cap="none" spc="0" normalizeH="0" baseline="0" noProof="0">
              <a:ln>
                <a:noFill/>
              </a:ln>
              <a:solidFill>
                <a:prstClr val="black"/>
              </a:solidFill>
              <a:effectLst/>
              <a:uLnTx/>
              <a:uFillTx/>
              <a:latin typeface="+mn-lt"/>
              <a:ea typeface="+mn-ea"/>
              <a:cs typeface="+mn-cs"/>
            </a:rPr>
            <a:t>1/2</a:t>
          </a:r>
          <a:r>
            <a:rPr kumimoji="1" lang="ja-JP" altLang="en-US" sz="1400" b="0" i="0" u="none" strike="noStrike" kern="0" cap="none" spc="0" normalizeH="0" baseline="0" noProof="0">
              <a:ln>
                <a:noFill/>
              </a:ln>
              <a:solidFill>
                <a:prstClr val="black"/>
              </a:solidFill>
              <a:effectLst/>
              <a:uLnTx/>
              <a:uFillTx/>
              <a:latin typeface="+mn-lt"/>
              <a:ea typeface="+mn-ea"/>
              <a:cs typeface="+mn-cs"/>
            </a:rPr>
            <a:t>を超える金額を積み立て同額の取り崩しを行ったものを減債基金に積み立てを行い、</a:t>
          </a:r>
          <a:r>
            <a:rPr kumimoji="1" lang="en-US" altLang="ja-JP" sz="1400" b="0" i="0" u="none" strike="noStrike" kern="0" cap="none" spc="0" normalizeH="0" baseline="0" noProof="0">
              <a:ln>
                <a:noFill/>
              </a:ln>
              <a:solidFill>
                <a:prstClr val="black"/>
              </a:solidFill>
              <a:effectLst/>
              <a:uLnTx/>
              <a:uFillTx/>
              <a:latin typeface="+mn-lt"/>
              <a:ea typeface="+mn-ea"/>
              <a:cs typeface="+mn-cs"/>
            </a:rPr>
            <a:t>200</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百万円の増となった。</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減債基金の残高については、現在の残高の水準を維持していく方針。</a:t>
          </a:r>
          <a:endParaRPr kumimoji="0" lang="ja-JP" altLang="ja-JP" sz="14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
1,756
6.99
2,979,402
2,576,367
400,102
1,471,011
2,941,479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当村の主要産業である水産業は近年低迷しており、財政力指数は類似団体・県平均と比べても低く、人口の減少等により今後さらに低下することが予想されるが、主要産業である水産業の振興及び漁業と共存共栄できる観光の振興に取り組み、税収の確保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前年に比べて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ポイント増加している。主な要因としては、地方交付税（</a:t>
          </a:r>
          <a:r>
            <a:rPr kumimoji="1" lang="ja-JP" altLang="en-US" sz="1100" b="0" i="0" u="none" strike="noStrike" kern="0" cap="none" spc="0" normalizeH="0" baseline="0" noProof="0">
              <a:ln>
                <a:noFill/>
              </a:ln>
              <a:solidFill>
                <a:prstClr val="black"/>
              </a:solidFill>
              <a:effectLst/>
              <a:uLnTx/>
              <a:uFillTx/>
              <a:latin typeface="+mn-lt"/>
              <a:ea typeface="+mn-ea"/>
              <a:cs typeface="+mn-cs"/>
            </a:rPr>
            <a:t>特別</a:t>
          </a:r>
          <a:r>
            <a:rPr kumimoji="1" lang="ja-JP" altLang="ja-JP" sz="1100" b="0" i="0" u="none" strike="noStrike" kern="0" cap="none" spc="0" normalizeH="0" baseline="0" noProof="0">
              <a:ln>
                <a:noFill/>
              </a:ln>
              <a:solidFill>
                <a:prstClr val="black"/>
              </a:solidFill>
              <a:effectLst/>
              <a:uLnTx/>
              <a:uFillTx/>
              <a:latin typeface="+mn-lt"/>
              <a:ea typeface="+mn-ea"/>
              <a:cs typeface="+mn-cs"/>
            </a:rPr>
            <a:t>交付税の減（前年比▲</a:t>
          </a:r>
          <a:r>
            <a:rPr kumimoji="1" lang="en-US" altLang="ja-JP" sz="1100" b="0" i="0" u="none" strike="noStrike" kern="0" cap="none" spc="0" normalizeH="0" baseline="0" noProof="0">
              <a:ln>
                <a:noFill/>
              </a:ln>
              <a:solidFill>
                <a:prstClr val="black"/>
              </a:solidFill>
              <a:effectLst/>
              <a:uLnTx/>
              <a:uFillTx/>
              <a:latin typeface="+mn-lt"/>
              <a:ea typeface="+mn-ea"/>
              <a:cs typeface="+mn-cs"/>
            </a:rPr>
            <a:t>48</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百万円）及び</a:t>
          </a:r>
          <a:r>
            <a:rPr kumimoji="1" lang="ja-JP" altLang="en-US" sz="1100" b="0" i="0" u="none" strike="noStrike" kern="0" cap="none" spc="0" normalizeH="0" baseline="0" noProof="0">
              <a:ln>
                <a:noFill/>
              </a:ln>
              <a:solidFill>
                <a:prstClr val="black"/>
              </a:solidFill>
              <a:effectLst/>
              <a:uLnTx/>
              <a:uFillTx/>
              <a:latin typeface="+mn-lt"/>
              <a:ea typeface="+mn-ea"/>
              <a:cs typeface="+mn-cs"/>
            </a:rPr>
            <a:t>公債</a:t>
          </a:r>
          <a:r>
            <a:rPr kumimoji="1" lang="ja-JP" altLang="ja-JP" sz="1100" b="0" i="0" u="none" strike="noStrike" kern="0" cap="none" spc="0" normalizeH="0" baseline="0" noProof="0">
              <a:ln>
                <a:noFill/>
              </a:ln>
              <a:solidFill>
                <a:prstClr val="black"/>
              </a:solidFill>
              <a:effectLst/>
              <a:uLnTx/>
              <a:uFillTx/>
              <a:latin typeface="+mn-lt"/>
              <a:ea typeface="+mn-ea"/>
              <a:cs typeface="+mn-cs"/>
            </a:rPr>
            <a:t>費の増（前年比</a:t>
          </a:r>
          <a:r>
            <a:rPr kumimoji="1" lang="en-US" altLang="ja-JP" sz="1100" b="0" i="0" u="none" strike="noStrike" kern="0" cap="none" spc="0" normalizeH="0" baseline="0" noProof="0">
              <a:ln>
                <a:noFill/>
              </a:ln>
              <a:solidFill>
                <a:prstClr val="black"/>
              </a:solidFill>
              <a:effectLst/>
              <a:uLnTx/>
              <a:uFillTx/>
              <a:latin typeface="+mn-lt"/>
              <a:ea typeface="+mn-ea"/>
              <a:cs typeface="+mn-cs"/>
            </a:rPr>
            <a:t>+45</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があげられる。平成２７年度より改善され、現在は類似団体とほぼ同水準であるが、引き続き、職員給与費の削減、退職者の補充を必要最小限に抑え、物品調達の見直しなどの歳出削減策を実施し、経常収支比率の減少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120862</xdr:rowOff>
    </xdr:from>
    <xdr:to>
      <xdr:col>23</xdr:col>
      <xdr:colOff>133350</xdr:colOff>
      <xdr:row>63</xdr:row>
      <xdr:rowOff>170604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50762"/>
          <a:ext cx="8382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155575</xdr:rowOff>
    </xdr:from>
    <xdr:to>
      <xdr:col>19</xdr:col>
      <xdr:colOff>133350</xdr:colOff>
      <xdr:row>62</xdr:row>
      <xdr:rowOff>120862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1402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155575</xdr:rowOff>
    </xdr:from>
    <xdr:to>
      <xdr:col>15</xdr:col>
      <xdr:colOff>82550</xdr:colOff>
      <xdr:row>63</xdr:row>
      <xdr:rowOff>29845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1402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29845</xdr:rowOff>
    </xdr:from>
    <xdr:to>
      <xdr:col>11</xdr:col>
      <xdr:colOff>31750</xdr:colOff>
      <xdr:row>64</xdr:row>
      <xdr:rowOff>51435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3119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70062</xdr:rowOff>
    </xdr:from>
    <xdr:to>
      <xdr:col>19</xdr:col>
      <xdr:colOff>184150</xdr:colOff>
      <xdr:row>63</xdr:row>
      <xdr:rowOff>212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104775</xdr:rowOff>
    </xdr:from>
    <xdr:to>
      <xdr:col>15</xdr:col>
      <xdr:colOff>133350</xdr:colOff>
      <xdr:row>62</xdr:row>
      <xdr:rowOff>34925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45102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635</xdr:rowOff>
    </xdr:from>
    <xdr:to>
      <xdr:col>7</xdr:col>
      <xdr:colOff>31750</xdr:colOff>
      <xdr:row>64</xdr:row>
      <xdr:rowOff>102235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87012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[543,954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特別職報酬・給料、職員手当等の人件費の削減策を行っているが、依然として、国・県平均より高い状況である。これは、定住促進・雇用の場の確保として職員１人あたりの給料を低くし、職員を雇用する施策を実施しているためである。今後も職員給与等の人件費や物品調達の見直し等の物件費の削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158476</xdr:rowOff>
    </xdr:from>
    <xdr:to>
      <xdr:col>23</xdr:col>
      <xdr:colOff>133350</xdr:colOff>
      <xdr:row>83</xdr:row>
      <xdr:rowOff>7837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17376"/>
          <a:ext cx="838200" cy="2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110510</xdr:rowOff>
    </xdr:from>
    <xdr:to>
      <xdr:col>19</xdr:col>
      <xdr:colOff>133350</xdr:colOff>
      <xdr:row>82</xdr:row>
      <xdr:rowOff>158476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9410"/>
          <a:ext cx="889000" cy="4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109465</xdr:rowOff>
    </xdr:from>
    <xdr:to>
      <xdr:col>15</xdr:col>
      <xdr:colOff>82550</xdr:colOff>
      <xdr:row>82</xdr:row>
      <xdr:rowOff>110510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68365"/>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101924</xdr:rowOff>
    </xdr:from>
    <xdr:to>
      <xdr:col>11</xdr:col>
      <xdr:colOff>31750</xdr:colOff>
      <xdr:row>82</xdr:row>
      <xdr:rowOff>109465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60824"/>
          <a:ext cx="889000" cy="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128487</xdr:rowOff>
    </xdr:from>
    <xdr:to>
      <xdr:col>23</xdr:col>
      <xdr:colOff>184150</xdr:colOff>
      <xdr:row>83</xdr:row>
      <xdr:rowOff>58637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8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100564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5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107676</xdr:rowOff>
    </xdr:from>
    <xdr:to>
      <xdr:col>19</xdr:col>
      <xdr:colOff>184150</xdr:colOff>
      <xdr:row>83</xdr:row>
      <xdr:rowOff>37826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48003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35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59710</xdr:rowOff>
    </xdr:from>
    <xdr:to>
      <xdr:col>15</xdr:col>
      <xdr:colOff>133350</xdr:colOff>
      <xdr:row>82</xdr:row>
      <xdr:rowOff>161310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8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58665</xdr:rowOff>
    </xdr:from>
    <xdr:to>
      <xdr:col>11</xdr:col>
      <xdr:colOff>82550</xdr:colOff>
      <xdr:row>82</xdr:row>
      <xdr:rowOff>160265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170442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8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51124</xdr:rowOff>
    </xdr:from>
    <xdr:to>
      <xdr:col>7</xdr:col>
      <xdr:colOff>31750</xdr:colOff>
      <xdr:row>82</xdr:row>
      <xdr:rowOff>152724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137501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9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では、定住促進・雇用の場の確保として職員１人あたりの給与を抑え、職員を多く雇用している（ワークシェアリング）ため、ラスパイレス指数は顕著に低くなっている。今後も施策の方向に変更はないため、この水準で推移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15239</xdr:rowOff>
    </xdr:from>
    <xdr:to>
      <xdr:col>81</xdr:col>
      <xdr:colOff>44450</xdr:colOff>
      <xdr:row>82</xdr:row>
      <xdr:rowOff>57468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074139"/>
          <a:ext cx="8382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9207</xdr:rowOff>
    </xdr:from>
    <xdr:to>
      <xdr:col>77</xdr:col>
      <xdr:colOff>44450</xdr:colOff>
      <xdr:row>82</xdr:row>
      <xdr:rowOff>15239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06810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9207</xdr:rowOff>
    </xdr:from>
    <xdr:to>
      <xdr:col>72</xdr:col>
      <xdr:colOff>203200</xdr:colOff>
      <xdr:row>82</xdr:row>
      <xdr:rowOff>9207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0681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9207</xdr:rowOff>
    </xdr:from>
    <xdr:to>
      <xdr:col>68</xdr:col>
      <xdr:colOff>152400</xdr:colOff>
      <xdr:row>82</xdr:row>
      <xdr:rowOff>9207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0681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6668</xdr:rowOff>
    </xdr:from>
    <xdr:to>
      <xdr:col>81</xdr:col>
      <xdr:colOff>95250</xdr:colOff>
      <xdr:row>82</xdr:row>
      <xdr:rowOff>108268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06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23195</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1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135889</xdr:rowOff>
    </xdr:from>
    <xdr:to>
      <xdr:col>77</xdr:col>
      <xdr:colOff>95250</xdr:colOff>
      <xdr:row>82</xdr:row>
      <xdr:rowOff>66039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76216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792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129857</xdr:rowOff>
    </xdr:from>
    <xdr:to>
      <xdr:col>73</xdr:col>
      <xdr:colOff>44450</xdr:colOff>
      <xdr:row>82</xdr:row>
      <xdr:rowOff>60007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0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70184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78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129857</xdr:rowOff>
    </xdr:from>
    <xdr:to>
      <xdr:col>68</xdr:col>
      <xdr:colOff>203200</xdr:colOff>
      <xdr:row>82</xdr:row>
      <xdr:rowOff>60007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0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70184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78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129857</xdr:rowOff>
    </xdr:from>
    <xdr:to>
      <xdr:col>64</xdr:col>
      <xdr:colOff>152400</xdr:colOff>
      <xdr:row>82</xdr:row>
      <xdr:rowOff>60007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1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70184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78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では、定住促進・雇用の場の確保として職員１人あたりの給与を抑え、職員を多く雇用している（ワークシェアリング）ため、職員数は類似団体を比較して多い。今後も引き続き、退職者補充を必要最小限に抑え、人口減における姫島村での最良な職員数を考慮しながら、定員管理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23940</xdr:rowOff>
    </xdr:from>
    <xdr:to>
      <xdr:col>81</xdr:col>
      <xdr:colOff>44450</xdr:colOff>
      <xdr:row>62</xdr:row>
      <xdr:rowOff>57420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53840"/>
          <a:ext cx="838200" cy="3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157988</xdr:rowOff>
    </xdr:from>
    <xdr:to>
      <xdr:col>77</xdr:col>
      <xdr:colOff>44450</xdr:colOff>
      <xdr:row>62</xdr:row>
      <xdr:rowOff>23940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16438"/>
          <a:ext cx="889000" cy="3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128730</xdr:rowOff>
    </xdr:from>
    <xdr:to>
      <xdr:col>72</xdr:col>
      <xdr:colOff>203200</xdr:colOff>
      <xdr:row>61</xdr:row>
      <xdr:rowOff>157988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87180"/>
          <a:ext cx="889000" cy="2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39148</xdr:rowOff>
    </xdr:from>
    <xdr:to>
      <xdr:col>68</xdr:col>
      <xdr:colOff>152400</xdr:colOff>
      <xdr:row>61</xdr:row>
      <xdr:rowOff>128730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97598"/>
          <a:ext cx="889000" cy="8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6620</xdr:rowOff>
    </xdr:from>
    <xdr:to>
      <xdr:col>81</xdr:col>
      <xdr:colOff>95250</xdr:colOff>
      <xdr:row>62</xdr:row>
      <xdr:rowOff>108220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150147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144590</xdr:rowOff>
    </xdr:from>
    <xdr:to>
      <xdr:col>77</xdr:col>
      <xdr:colOff>95250</xdr:colOff>
      <xdr:row>62</xdr:row>
      <xdr:rowOff>74740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59517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8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107188</xdr:rowOff>
    </xdr:from>
    <xdr:to>
      <xdr:col>73</xdr:col>
      <xdr:colOff>44450</xdr:colOff>
      <xdr:row>62</xdr:row>
      <xdr:rowOff>37338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22115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77930</xdr:rowOff>
    </xdr:from>
    <xdr:to>
      <xdr:col>68</xdr:col>
      <xdr:colOff>203200</xdr:colOff>
      <xdr:row>62</xdr:row>
      <xdr:rowOff>8080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164307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2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159798</xdr:rowOff>
    </xdr:from>
    <xdr:to>
      <xdr:col>64</xdr:col>
      <xdr:colOff>152400</xdr:colOff>
      <xdr:row>61</xdr:row>
      <xdr:rowOff>89948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74725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3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は、離島という地理的条件により、漁港・漁場・下水道等の社会資本の整備を重点的に行っており、その大半の財源に起債を充当している。しかし、元利償還金のピーク（平成２２年度）を過ぎているため、実質公債費比率は年々減少しているところである。しかし、今後においては、令和２年度に清掃センターの建替による社会資本の更新及び村内光ケーブルの整備を行い、令和４年度には、車えび種苗生産施設の整備及び第一姫島丸代替船の建造といった多額の借入を行ったことから、将来負担の増とならないよう注視し、借入については交付税措置の多い地方債の借入を中心に考慮し、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14394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563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86783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723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118956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447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143087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135044</xdr:rowOff>
    </xdr:from>
    <xdr:to>
      <xdr:col>77</xdr:col>
      <xdr:colOff>95250</xdr:colOff>
      <xdr:row>40</xdr:row>
      <xdr:rowOff>65194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将来負担比率は▲</a:t>
          </a:r>
          <a:r>
            <a:rPr kumimoji="1" lang="ja-JP" altLang="en-US" sz="1100" b="0" i="0" u="none" strike="noStrike" kern="0" cap="none" spc="0" normalizeH="0" baseline="0" noProof="0">
              <a:ln>
                <a:noFill/>
              </a:ln>
              <a:solidFill>
                <a:prstClr val="black"/>
              </a:solidFill>
              <a:effectLst/>
              <a:uLnTx/>
              <a:uFillTx/>
              <a:latin typeface="+mn-lt"/>
              <a:ea typeface="+mn-ea"/>
              <a:cs typeface="+mn-cs"/>
            </a:rPr>
            <a:t>３１１</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退職手当支給見込額に対し、多く積立金を保有しており、公営企業債を含んだ地方債現在高より、充当可能基金と基準財政需要額算入見込額が上回っているため、将来負担比率は０％を下回っている。今後の職員の新採用を抑制し、退職手当額を抑えて、また借入については交付税措置の多い地方債の借入を中心に考慮し、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
1,756
6.99
2,979,402
2,576,367
400,102
1,471,011
2,941,479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定住促進・雇用の場の確保として職員１人あたりの給与を低くし、職員を多く雇用する施策を実施しているため、類似団体と比較して高くなっている。令和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年度と比較すると人件費の額は</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今後も引き続き、職員給与費の削減や、退職者の補充を必要最小限にとどめる等の歳出削減策を行い、経常収支比率の減少に努める。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40</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707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106426</xdr:rowOff>
    </xdr:from>
    <xdr:to>
      <xdr:col>19</xdr:col>
      <xdr:colOff>187325</xdr:colOff>
      <xdr:row>40</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929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106426</xdr:rowOff>
    </xdr:from>
    <xdr:to>
      <xdr:col>15</xdr:col>
      <xdr:colOff>98425</xdr:colOff>
      <xdr:row>40</xdr:row>
      <xdr:rowOff>35560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929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35560</xdr:rowOff>
    </xdr:from>
    <xdr:to>
      <xdr:col>11</xdr:col>
      <xdr:colOff>9525</xdr:colOff>
      <xdr:row>40</xdr:row>
      <xdr:rowOff>154432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8935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25908</xdr:rowOff>
    </xdr:from>
    <xdr:to>
      <xdr:col>24</xdr:col>
      <xdr:colOff>76200</xdr:colOff>
      <xdr:row>40</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105935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55626</xdr:rowOff>
    </xdr:from>
    <xdr:to>
      <xdr:col>15</xdr:col>
      <xdr:colOff>149225</xdr:colOff>
      <xdr:row>39</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142003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156210</xdr:rowOff>
    </xdr:from>
    <xdr:to>
      <xdr:col>11</xdr:col>
      <xdr:colOff>60325</xdr:colOff>
      <xdr:row>40</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103632</xdr:rowOff>
    </xdr:from>
    <xdr:to>
      <xdr:col>6</xdr:col>
      <xdr:colOff>171450</xdr:colOff>
      <xdr:row>41</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9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18559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0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１</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ポイント増加している。増加の要因は、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住基システム及び資産管理サーバーを更新したことによるもの</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である。今後も引き続き、物品調達の見直し等の経費削減に努め、財政の健全化を図る。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165862</xdr:rowOff>
    </xdr:from>
    <xdr:to>
      <xdr:col>82</xdr:col>
      <xdr:colOff>107950</xdr:colOff>
      <xdr:row>18</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8051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106426</xdr:rowOff>
    </xdr:from>
    <xdr:to>
      <xdr:col>78</xdr:col>
      <xdr:colOff>69850</xdr:colOff>
      <xdr:row>17</xdr:row>
      <xdr:rowOff>165862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0210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83566</xdr:rowOff>
    </xdr:from>
    <xdr:to>
      <xdr:col>73</xdr:col>
      <xdr:colOff>180975</xdr:colOff>
      <xdr:row>17</xdr:row>
      <xdr:rowOff>106426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98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17</xdr:row>
      <xdr:rowOff>97282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98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115062</xdr:rowOff>
    </xdr:from>
    <xdr:to>
      <xdr:col>78</xdr:col>
      <xdr:colOff>120650</xdr:colOff>
      <xdr:row>18</xdr:row>
      <xdr:rowOff>45212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29989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1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55626</xdr:rowOff>
    </xdr:from>
    <xdr:to>
      <xdr:col>74</xdr:col>
      <xdr:colOff>31750</xdr:colOff>
      <xdr:row>17</xdr:row>
      <xdr:rowOff>157226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158259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ポイントの変更はない</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年度以降のポイントについては、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児童手当の拡充等により、増額</a:t>
          </a:r>
          <a:r>
            <a:rPr kumimoji="1" lang="ja-JP" altLang="ja-JP" sz="1100" b="0" i="0" u="none" strike="noStrike" kern="0" cap="none" spc="0" normalizeH="0" baseline="0" noProof="0">
              <a:ln>
                <a:noFill/>
              </a:ln>
              <a:solidFill>
                <a:prstClr val="black"/>
              </a:solidFill>
              <a:effectLst/>
              <a:uLnTx/>
              <a:uFillTx/>
              <a:latin typeface="+mn-lt"/>
              <a:ea typeface="+mn-ea"/>
              <a:cs typeface="+mn-cs"/>
            </a:rPr>
            <a:t>で推移すると考えている。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4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同水準となって</a:t>
          </a:r>
          <a:r>
            <a:rPr kumimoji="1" lang="ja-JP" altLang="ja-JP" sz="1100" b="0" i="0" u="none" strike="noStrike" kern="0" cap="none" spc="0" normalizeH="0" baseline="0" noProof="0">
              <a:ln>
                <a:noFill/>
              </a:ln>
              <a:solidFill>
                <a:prstClr val="black"/>
              </a:solidFill>
              <a:effectLst/>
              <a:uLnTx/>
              <a:uFillTx/>
              <a:latin typeface="+mn-lt"/>
              <a:ea typeface="+mn-ea"/>
              <a:cs typeface="+mn-cs"/>
            </a:rPr>
            <a:t>いる。今後も引き続き、歳出削減策を実施し、併せて職員の経費削減に対する意識の高揚を引き続き図っていき、財政の健全化を図っていく。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81280</xdr:rowOff>
    </xdr:from>
    <xdr:to>
      <xdr:col>82</xdr:col>
      <xdr:colOff>107950</xdr:colOff>
      <xdr:row>57</xdr:row>
      <xdr:rowOff>81280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8539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41275</xdr:rowOff>
    </xdr:from>
    <xdr:to>
      <xdr:col>78</xdr:col>
      <xdr:colOff>69850</xdr:colOff>
      <xdr:row>57</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8139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41275</xdr:rowOff>
    </xdr:from>
    <xdr:to>
      <xdr:col>73</xdr:col>
      <xdr:colOff>180975</xdr:colOff>
      <xdr:row>57</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8139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121285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8882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47007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64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30480</xdr:rowOff>
    </xdr:from>
    <xdr:to>
      <xdr:col>78</xdr:col>
      <xdr:colOff>120650</xdr:colOff>
      <xdr:row>57</xdr:row>
      <xdr:rowOff>132080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142257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7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161925</xdr:rowOff>
    </xdr:from>
    <xdr:to>
      <xdr:col>74</xdr:col>
      <xdr:colOff>31750</xdr:colOff>
      <xdr:row>57</xdr:row>
      <xdr:rowOff>92075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70485</xdr:rowOff>
    </xdr:from>
    <xdr:to>
      <xdr:col>65</xdr:col>
      <xdr:colOff>53975</xdr:colOff>
      <xdr:row>58</xdr:row>
      <xdr:rowOff>635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10812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年度と比べて０．</a:t>
          </a:r>
          <a:r>
            <a:rPr kumimoji="1" lang="ja-JP" altLang="en-US" sz="1100" b="0" i="0" u="none" strike="noStrike" kern="0" cap="none" spc="0" normalizeH="0" baseline="0" noProof="0">
              <a:ln>
                <a:noFill/>
              </a:ln>
              <a:solidFill>
                <a:prstClr val="black"/>
              </a:solidFill>
              <a:effectLst/>
              <a:uLnTx/>
              <a:uFillTx/>
              <a:latin typeface="+mn-lt"/>
              <a:ea typeface="+mn-ea"/>
              <a:cs typeface="+mn-cs"/>
            </a:rPr>
            <a:t>１</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。コロナ禍を明けてのイベントの増及び消費喚起に係る補助金の増等により４年度と比較して１７百万円増加しているが、人件費・物件費・公債費の増加によって、４年度と同水準</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49276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58740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21844</xdr:rowOff>
    </xdr:from>
    <xdr:to>
      <xdr:col>78</xdr:col>
      <xdr:colOff>69850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58511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21844</xdr:rowOff>
    </xdr:from>
    <xdr:to>
      <xdr:col>73</xdr:col>
      <xdr:colOff>180975</xdr:colOff>
      <xdr:row>34</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58511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34</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584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165354</xdr:rowOff>
    </xdr:from>
    <xdr:to>
      <xdr:col>82</xdr:col>
      <xdr:colOff>158750</xdr:colOff>
      <xdr:row>34</xdr:row>
      <xdr:rowOff>95504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73931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169926</xdr:rowOff>
    </xdr:from>
    <xdr:to>
      <xdr:col>78</xdr:col>
      <xdr:colOff>120650</xdr:colOff>
      <xdr:row>34</xdr:row>
      <xdr:rowOff>100076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110253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59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142494</xdr:rowOff>
    </xdr:from>
    <xdr:to>
      <xdr:col>74</xdr:col>
      <xdr:colOff>31750</xdr:colOff>
      <xdr:row>34</xdr:row>
      <xdr:rowOff>72644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82821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８</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している。主な要因は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令和２年度より</a:t>
          </a:r>
          <a:r>
            <a:rPr kumimoji="1" lang="ja-JP" altLang="ja-JP" sz="1100" b="0" i="0" u="none" strike="noStrike" kern="0" cap="none" spc="0" normalizeH="0" baseline="0" noProof="0">
              <a:ln>
                <a:noFill/>
              </a:ln>
              <a:solidFill>
                <a:prstClr val="black"/>
              </a:solidFill>
              <a:effectLst/>
              <a:uLnTx/>
              <a:uFillTx/>
              <a:latin typeface="+mn-lt"/>
              <a:ea typeface="+mn-ea"/>
              <a:cs typeface="+mn-cs"/>
            </a:rPr>
            <a:t>清掃センター建替、ケーブルテレビ光ファイバー網整備、車えび種苗生産施設整備等の事業において多額の借入を行っており、その元金償還が始まる令和５年度より増加</a:t>
          </a:r>
          <a:r>
            <a:rPr kumimoji="1" lang="ja-JP" altLang="en-US" sz="1100" b="0" i="0" u="none" strike="noStrike" kern="0" cap="none" spc="0" normalizeH="0" baseline="0" noProof="0">
              <a:ln>
                <a:noFill/>
              </a:ln>
              <a:solidFill>
                <a:prstClr val="black"/>
              </a:solidFill>
              <a:effectLst/>
              <a:uLnTx/>
              <a:uFillTx/>
              <a:latin typeface="+mn-lt"/>
              <a:ea typeface="+mn-ea"/>
              <a:cs typeface="+mn-cs"/>
            </a:rPr>
            <a:t>して</a:t>
          </a:r>
          <a:r>
            <a:rPr kumimoji="1" lang="ja-JP" altLang="ja-JP" sz="1100" b="0" i="0" u="none" strike="noStrike" kern="0" cap="none" spc="0" normalizeH="0" baseline="0" noProof="0">
              <a:ln>
                <a:noFill/>
              </a:ln>
              <a:solidFill>
                <a:prstClr val="black"/>
              </a:solidFill>
              <a:effectLst/>
              <a:uLnTx/>
              <a:uFillTx/>
              <a:latin typeface="+mn-lt"/>
              <a:ea typeface="+mn-ea"/>
              <a:cs typeface="+mn-cs"/>
            </a:rPr>
            <a:t>いる。今後も、将来負担の増とならないよう、交付税措置の割合の高い地方債を中心に借入を考慮し、財政の健全化に努める。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76</xdr:row>
      <xdr:rowOff>39370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296289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104140</xdr:rowOff>
    </xdr:from>
    <xdr:to>
      <xdr:col>19</xdr:col>
      <xdr:colOff>187325</xdr:colOff>
      <xdr:row>75</xdr:row>
      <xdr:rowOff>130810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29628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46989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2989560"/>
          <a:ext cx="88900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0771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160020</xdr:rowOff>
    </xdr:from>
    <xdr:to>
      <xdr:col>24</xdr:col>
      <xdr:colOff>76200</xdr:colOff>
      <xdr:row>76</xdr:row>
      <xdr:rowOff>90170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5097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53340</xdr:rowOff>
    </xdr:from>
    <xdr:to>
      <xdr:col>20</xdr:col>
      <xdr:colOff>38100</xdr:colOff>
      <xdr:row>75</xdr:row>
      <xdr:rowOff>154939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165117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している。その要因は、繰出金の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である。今後も引き続き、歳出削減策を実施し、併せて職員の経費削減に対する意識の高揚を引き続き図っていき、財政の健全化を図っていく。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165100</xdr:rowOff>
    </xdr:from>
    <xdr:to>
      <xdr:col>82</xdr:col>
      <xdr:colOff>107950</xdr:colOff>
      <xdr:row>79</xdr:row>
      <xdr:rowOff>96520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53820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8889</xdr:rowOff>
    </xdr:from>
    <xdr:to>
      <xdr:col>78</xdr:col>
      <xdr:colOff>69850</xdr:colOff>
      <xdr:row>78</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381989"/>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8889</xdr:rowOff>
    </xdr:from>
    <xdr:to>
      <xdr:col>73</xdr:col>
      <xdr:colOff>180975</xdr:colOff>
      <xdr:row>78</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3819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79</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5001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45720</xdr:rowOff>
    </xdr:from>
    <xdr:to>
      <xdr:col>82</xdr:col>
      <xdr:colOff>158750</xdr:colOff>
      <xdr:row>79</xdr:row>
      <xdr:rowOff>147320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17797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114300</xdr:rowOff>
    </xdr:from>
    <xdr:to>
      <xdr:col>78</xdr:col>
      <xdr:colOff>120650</xdr:colOff>
      <xdr:row>79</xdr:row>
      <xdr:rowOff>44450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29227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129539</xdr:rowOff>
    </xdr:from>
    <xdr:to>
      <xdr:col>74</xdr:col>
      <xdr:colOff>31750</xdr:colOff>
      <xdr:row>78</xdr:row>
      <xdr:rowOff>59689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44466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xdr:rowOff>
    </xdr:from>
    <xdr:to>
      <xdr:col>65</xdr:col>
      <xdr:colOff>53975</xdr:colOff>
      <xdr:row>79</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93997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105195</xdr:rowOff>
    </xdr:from>
    <xdr:to>
      <xdr:col>29</xdr:col>
      <xdr:colOff>127000</xdr:colOff>
      <xdr:row>16</xdr:row>
      <xdr:rowOff>136371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96020"/>
          <a:ext cx="647700" cy="31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136371</xdr:rowOff>
    </xdr:from>
    <xdr:to>
      <xdr:col>26</xdr:col>
      <xdr:colOff>50800</xdr:colOff>
      <xdr:row>17</xdr:row>
      <xdr:rowOff>23076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27196"/>
          <a:ext cx="698500" cy="58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23076</xdr:rowOff>
    </xdr:from>
    <xdr:to>
      <xdr:col>22</xdr:col>
      <xdr:colOff>114300</xdr:colOff>
      <xdr:row>17</xdr:row>
      <xdr:rowOff>49741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85351"/>
          <a:ext cx="698500" cy="26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13209</xdr:rowOff>
    </xdr:from>
    <xdr:to>
      <xdr:col>18</xdr:col>
      <xdr:colOff>177800</xdr:colOff>
      <xdr:row>17</xdr:row>
      <xdr:rowOff>49741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975484"/>
          <a:ext cx="698500" cy="36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54395</xdr:rowOff>
    </xdr:from>
    <xdr:to>
      <xdr:col>29</xdr:col>
      <xdr:colOff>177800</xdr:colOff>
      <xdr:row>16</xdr:row>
      <xdr:rowOff>155995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45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70922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9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85571</xdr:rowOff>
    </xdr:from>
    <xdr:to>
      <xdr:col>26</xdr:col>
      <xdr:colOff>101600</xdr:colOff>
      <xdr:row>17</xdr:row>
      <xdr:rowOff>15721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76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25898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4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143726</xdr:rowOff>
    </xdr:from>
    <xdr:to>
      <xdr:col>22</xdr:col>
      <xdr:colOff>165100</xdr:colOff>
      <xdr:row>17</xdr:row>
      <xdr:rowOff>73876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34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84053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0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170391</xdr:rowOff>
    </xdr:from>
    <xdr:to>
      <xdr:col>19</xdr:col>
      <xdr:colOff>38100</xdr:colOff>
      <xdr:row>17</xdr:row>
      <xdr:rowOff>100541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61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110718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3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133859</xdr:rowOff>
    </xdr:from>
    <xdr:to>
      <xdr:col>15</xdr:col>
      <xdr:colOff>101600</xdr:colOff>
      <xdr:row>17</xdr:row>
      <xdr:rowOff>64009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24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74186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9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276038</xdr:rowOff>
    </xdr:from>
    <xdr:to>
      <xdr:col>29</xdr:col>
      <xdr:colOff>127000</xdr:colOff>
      <xdr:row>35</xdr:row>
      <xdr:rowOff>318956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86388"/>
          <a:ext cx="647700" cy="4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312308</xdr:rowOff>
    </xdr:from>
    <xdr:to>
      <xdr:col>26</xdr:col>
      <xdr:colOff>50800</xdr:colOff>
      <xdr:row>35</xdr:row>
      <xdr:rowOff>318956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922658"/>
          <a:ext cx="698500" cy="6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281949</xdr:rowOff>
    </xdr:from>
    <xdr:to>
      <xdr:col>22</xdr:col>
      <xdr:colOff>114300</xdr:colOff>
      <xdr:row>35</xdr:row>
      <xdr:rowOff>312308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92299"/>
          <a:ext cx="698500" cy="30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268270</xdr:rowOff>
    </xdr:from>
    <xdr:to>
      <xdr:col>18</xdr:col>
      <xdr:colOff>177800</xdr:colOff>
      <xdr:row>35</xdr:row>
      <xdr:rowOff>281949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78620"/>
          <a:ext cx="698500" cy="13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225238</xdr:rowOff>
    </xdr:from>
    <xdr:to>
      <xdr:col>29</xdr:col>
      <xdr:colOff>177800</xdr:colOff>
      <xdr:row>35</xdr:row>
      <xdr:rowOff>326838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35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197315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0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268156</xdr:rowOff>
    </xdr:from>
    <xdr:to>
      <xdr:col>26</xdr:col>
      <xdr:colOff>101600</xdr:colOff>
      <xdr:row>36</xdr:row>
      <xdr:rowOff>26856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78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11633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64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261508</xdr:rowOff>
    </xdr:from>
    <xdr:to>
      <xdr:col>22</xdr:col>
      <xdr:colOff>165100</xdr:colOff>
      <xdr:row>36</xdr:row>
      <xdr:rowOff>20208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71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4985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5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231149</xdr:rowOff>
    </xdr:from>
    <xdr:to>
      <xdr:col>19</xdr:col>
      <xdr:colOff>38100</xdr:colOff>
      <xdr:row>35</xdr:row>
      <xdr:rowOff>332749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41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317526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2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217470</xdr:rowOff>
    </xdr:from>
    <xdr:to>
      <xdr:col>15</xdr:col>
      <xdr:colOff>101600</xdr:colOff>
      <xdr:row>35</xdr:row>
      <xdr:rowOff>319070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27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303847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1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
1,756
6.99
2,979,402
2,576,367
400,102
1,471,011
2,941,479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119181</xdr:rowOff>
    </xdr:from>
    <xdr:to>
      <xdr:col>24</xdr:col>
      <xdr:colOff>63500</xdr:colOff>
      <xdr:row>35</xdr:row>
      <xdr:rowOff>166467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19931"/>
          <a:ext cx="838200" cy="4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166467</xdr:rowOff>
    </xdr:from>
    <xdr:to>
      <xdr:col>19</xdr:col>
      <xdr:colOff>177800</xdr:colOff>
      <xdr:row>36</xdr:row>
      <xdr:rowOff>22910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67217"/>
          <a:ext cx="889000" cy="2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22910</xdr:rowOff>
    </xdr:from>
    <xdr:to>
      <xdr:col>15</xdr:col>
      <xdr:colOff>50800</xdr:colOff>
      <xdr:row>36</xdr:row>
      <xdr:rowOff>62298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95110"/>
          <a:ext cx="889000" cy="3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51331</xdr:rowOff>
    </xdr:from>
    <xdr:to>
      <xdr:col>10</xdr:col>
      <xdr:colOff>114300</xdr:colOff>
      <xdr:row>36</xdr:row>
      <xdr:rowOff>62298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223531"/>
          <a:ext cx="889000" cy="1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68381</xdr:rowOff>
    </xdr:from>
    <xdr:to>
      <xdr:col>24</xdr:col>
      <xdr:colOff>114300</xdr:colOff>
      <xdr:row>35</xdr:row>
      <xdr:rowOff>169981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6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91258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2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115667</xdr:rowOff>
    </xdr:from>
    <xdr:to>
      <xdr:col>20</xdr:col>
      <xdr:colOff>38100</xdr:colOff>
      <xdr:row>36</xdr:row>
      <xdr:rowOff>45817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1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62344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9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143560</xdr:rowOff>
    </xdr:from>
    <xdr:to>
      <xdr:col>15</xdr:col>
      <xdr:colOff>101600</xdr:colOff>
      <xdr:row>36</xdr:row>
      <xdr:rowOff>73710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90237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1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11498</xdr:rowOff>
    </xdr:from>
    <xdr:to>
      <xdr:col>10</xdr:col>
      <xdr:colOff>165100</xdr:colOff>
      <xdr:row>36</xdr:row>
      <xdr:rowOff>113098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129625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5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531</xdr:rowOff>
    </xdr:from>
    <xdr:to>
      <xdr:col>6</xdr:col>
      <xdr:colOff>38100</xdr:colOff>
      <xdr:row>36</xdr:row>
      <xdr:rowOff>102131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118658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4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83284</xdr:rowOff>
    </xdr:from>
    <xdr:to>
      <xdr:col>24</xdr:col>
      <xdr:colOff>63500</xdr:colOff>
      <xdr:row>57</xdr:row>
      <xdr:rowOff>85172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55934"/>
          <a:ext cx="838200" cy="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85172</xdr:rowOff>
    </xdr:from>
    <xdr:to>
      <xdr:col>19</xdr:col>
      <xdr:colOff>177800</xdr:colOff>
      <xdr:row>57</xdr:row>
      <xdr:rowOff>142515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57822"/>
          <a:ext cx="889000" cy="5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129056</xdr:rowOff>
    </xdr:from>
    <xdr:to>
      <xdr:col>15</xdr:col>
      <xdr:colOff>50800</xdr:colOff>
      <xdr:row>57</xdr:row>
      <xdr:rowOff>142515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01706"/>
          <a:ext cx="889000" cy="1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129056</xdr:rowOff>
    </xdr:from>
    <xdr:to>
      <xdr:col>10</xdr:col>
      <xdr:colOff>114300</xdr:colOff>
      <xdr:row>57</xdr:row>
      <xdr:rowOff>145006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01706"/>
          <a:ext cx="889000" cy="1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32484</xdr:rowOff>
    </xdr:from>
    <xdr:to>
      <xdr:col>24</xdr:col>
      <xdr:colOff>114300</xdr:colOff>
      <xdr:row>57</xdr:row>
      <xdr:rowOff>134084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0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10911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34372</xdr:rowOff>
    </xdr:from>
    <xdr:to>
      <xdr:col>20</xdr:col>
      <xdr:colOff>38100</xdr:colOff>
      <xdr:row>57</xdr:row>
      <xdr:rowOff>135972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127099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89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91715</xdr:rowOff>
    </xdr:from>
    <xdr:to>
      <xdr:col>15</xdr:col>
      <xdr:colOff>101600</xdr:colOff>
      <xdr:row>58</xdr:row>
      <xdr:rowOff>21865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12992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5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78256</xdr:rowOff>
    </xdr:from>
    <xdr:to>
      <xdr:col>10</xdr:col>
      <xdr:colOff>165100</xdr:colOff>
      <xdr:row>58</xdr:row>
      <xdr:rowOff>8406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94206</xdr:rowOff>
    </xdr:from>
    <xdr:to>
      <xdr:col>6</xdr:col>
      <xdr:colOff>38100</xdr:colOff>
      <xdr:row>58</xdr:row>
      <xdr:rowOff>24356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15483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5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117878</xdr:rowOff>
    </xdr:from>
    <xdr:to>
      <xdr:col>24</xdr:col>
      <xdr:colOff>63500</xdr:colOff>
      <xdr:row>78</xdr:row>
      <xdr:rowOff>119542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90978"/>
          <a:ext cx="8382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119542</xdr:rowOff>
    </xdr:from>
    <xdr:to>
      <xdr:col>19</xdr:col>
      <xdr:colOff>177800</xdr:colOff>
      <xdr:row>78</xdr:row>
      <xdr:rowOff>125471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92642"/>
          <a:ext cx="8890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122300</xdr:rowOff>
    </xdr:from>
    <xdr:to>
      <xdr:col>15</xdr:col>
      <xdr:colOff>50800</xdr:colOff>
      <xdr:row>78</xdr:row>
      <xdr:rowOff>125471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95400"/>
          <a:ext cx="889000" cy="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120621</xdr:rowOff>
    </xdr:from>
    <xdr:to>
      <xdr:col>10</xdr:col>
      <xdr:colOff>114300</xdr:colOff>
      <xdr:row>78</xdr:row>
      <xdr:rowOff>122300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93721"/>
          <a:ext cx="8890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67078</xdr:rowOff>
    </xdr:from>
    <xdr:to>
      <xdr:col>24</xdr:col>
      <xdr:colOff>114300</xdr:colOff>
      <xdr:row>78</xdr:row>
      <xdr:rowOff>168678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153455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68742</xdr:rowOff>
    </xdr:from>
    <xdr:to>
      <xdr:col>20</xdr:col>
      <xdr:colOff>38100</xdr:colOff>
      <xdr:row>78</xdr:row>
      <xdr:rowOff>170342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161469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74671</xdr:rowOff>
    </xdr:from>
    <xdr:to>
      <xdr:col>15</xdr:col>
      <xdr:colOff>101600</xdr:colOff>
      <xdr:row>79</xdr:row>
      <xdr:rowOff>4821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167398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4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71500</xdr:rowOff>
    </xdr:from>
    <xdr:to>
      <xdr:col>10</xdr:col>
      <xdr:colOff>165100</xdr:colOff>
      <xdr:row>79</xdr:row>
      <xdr:rowOff>1650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164227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69821</xdr:rowOff>
    </xdr:from>
    <xdr:to>
      <xdr:col>6</xdr:col>
      <xdr:colOff>38100</xdr:colOff>
      <xdr:row>78</xdr:row>
      <xdr:rowOff>171421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162548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3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153980</xdr:rowOff>
    </xdr:from>
    <xdr:to>
      <xdr:col>24</xdr:col>
      <xdr:colOff>63500</xdr:colOff>
      <xdr:row>96</xdr:row>
      <xdr:rowOff>39565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41730"/>
          <a:ext cx="838200" cy="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153980</xdr:rowOff>
    </xdr:from>
    <xdr:to>
      <xdr:col>19</xdr:col>
      <xdr:colOff>177800</xdr:colOff>
      <xdr:row>96</xdr:row>
      <xdr:rowOff>142215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41730"/>
          <a:ext cx="889000" cy="1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142215</xdr:rowOff>
    </xdr:from>
    <xdr:to>
      <xdr:col>15</xdr:col>
      <xdr:colOff>50800</xdr:colOff>
      <xdr:row>97</xdr:row>
      <xdr:rowOff>53136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01415"/>
          <a:ext cx="889000" cy="8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53136</xdr:rowOff>
    </xdr:from>
    <xdr:to>
      <xdr:col>10</xdr:col>
      <xdr:colOff>114300</xdr:colOff>
      <xdr:row>97</xdr:row>
      <xdr:rowOff>55842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83786"/>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160215</xdr:rowOff>
    </xdr:from>
    <xdr:to>
      <xdr:col>24</xdr:col>
      <xdr:colOff>114300</xdr:colOff>
      <xdr:row>96</xdr:row>
      <xdr:rowOff>90365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138642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2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103180</xdr:rowOff>
    </xdr:from>
    <xdr:to>
      <xdr:col>20</xdr:col>
      <xdr:colOff>38100</xdr:colOff>
      <xdr:row>96</xdr:row>
      <xdr:rowOff>33330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24457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8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91415</xdr:rowOff>
    </xdr:from>
    <xdr:to>
      <xdr:col>15</xdr:col>
      <xdr:colOff>101600</xdr:colOff>
      <xdr:row>97</xdr:row>
      <xdr:rowOff>21565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2336</xdr:rowOff>
    </xdr:from>
    <xdr:to>
      <xdr:col>10</xdr:col>
      <xdr:colOff>165100</xdr:colOff>
      <xdr:row>97</xdr:row>
      <xdr:rowOff>103936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3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95063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5042</xdr:rowOff>
    </xdr:from>
    <xdr:to>
      <xdr:col>6</xdr:col>
      <xdr:colOff>38100</xdr:colOff>
      <xdr:row>97</xdr:row>
      <xdr:rowOff>106642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3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97769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2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31353</xdr:rowOff>
    </xdr:from>
    <xdr:to>
      <xdr:col>55</xdr:col>
      <xdr:colOff>0</xdr:colOff>
      <xdr:row>38</xdr:row>
      <xdr:rowOff>54653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546453"/>
          <a:ext cx="838200" cy="2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54653</xdr:rowOff>
    </xdr:from>
    <xdr:to>
      <xdr:col>50</xdr:col>
      <xdr:colOff>114300</xdr:colOff>
      <xdr:row>38</xdr:row>
      <xdr:rowOff>85794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569753"/>
          <a:ext cx="889000" cy="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42476</xdr:rowOff>
    </xdr:from>
    <xdr:to>
      <xdr:col>45</xdr:col>
      <xdr:colOff>177800</xdr:colOff>
      <xdr:row>38</xdr:row>
      <xdr:rowOff>85794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386126"/>
          <a:ext cx="889000" cy="2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42476</xdr:rowOff>
    </xdr:from>
    <xdr:to>
      <xdr:col>41</xdr:col>
      <xdr:colOff>50800</xdr:colOff>
      <xdr:row>38</xdr:row>
      <xdr:rowOff>125483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86126"/>
          <a:ext cx="889000" cy="25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152003</xdr:rowOff>
    </xdr:from>
    <xdr:to>
      <xdr:col>55</xdr:col>
      <xdr:colOff>50800</xdr:colOff>
      <xdr:row>38</xdr:row>
      <xdr:rowOff>82153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9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66930</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41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3853</xdr:rowOff>
    </xdr:from>
    <xdr:to>
      <xdr:col>50</xdr:col>
      <xdr:colOff>165100</xdr:colOff>
      <xdr:row>38</xdr:row>
      <xdr:rowOff>105453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5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96580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61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34994</xdr:rowOff>
    </xdr:from>
    <xdr:to>
      <xdr:col>46</xdr:col>
      <xdr:colOff>38100</xdr:colOff>
      <xdr:row>38</xdr:row>
      <xdr:rowOff>136594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5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127721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6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163126</xdr:rowOff>
    </xdr:from>
    <xdr:to>
      <xdr:col>41</xdr:col>
      <xdr:colOff>101600</xdr:colOff>
      <xdr:row>37</xdr:row>
      <xdr:rowOff>93276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84403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2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74683</xdr:rowOff>
    </xdr:from>
    <xdr:to>
      <xdr:col>36</xdr:col>
      <xdr:colOff>165100</xdr:colOff>
      <xdr:row>39</xdr:row>
      <xdr:rowOff>4833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8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167410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8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70835</xdr:rowOff>
    </xdr:from>
    <xdr:to>
      <xdr:col>55</xdr:col>
      <xdr:colOff>0</xdr:colOff>
      <xdr:row>58</xdr:row>
      <xdr:rowOff>155355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43485"/>
          <a:ext cx="838200" cy="25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70835</xdr:rowOff>
    </xdr:from>
    <xdr:to>
      <xdr:col>50</xdr:col>
      <xdr:colOff>114300</xdr:colOff>
      <xdr:row>58</xdr:row>
      <xdr:rowOff>111037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43485"/>
          <a:ext cx="889000" cy="2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131794</xdr:rowOff>
    </xdr:from>
    <xdr:to>
      <xdr:col>45</xdr:col>
      <xdr:colOff>177800</xdr:colOff>
      <xdr:row>58</xdr:row>
      <xdr:rowOff>111037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732994"/>
          <a:ext cx="889000" cy="32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131794</xdr:rowOff>
    </xdr:from>
    <xdr:to>
      <xdr:col>41</xdr:col>
      <xdr:colOff>50800</xdr:colOff>
      <xdr:row>57</xdr:row>
      <xdr:rowOff>127131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732994"/>
          <a:ext cx="889000" cy="16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104555</xdr:rowOff>
    </xdr:from>
    <xdr:to>
      <xdr:col>55</xdr:col>
      <xdr:colOff>50800</xdr:colOff>
      <xdr:row>59</xdr:row>
      <xdr:rowOff>34705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19482</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20035</xdr:rowOff>
    </xdr:from>
    <xdr:to>
      <xdr:col>50</xdr:col>
      <xdr:colOff>165100</xdr:colOff>
      <xdr:row>57</xdr:row>
      <xdr:rowOff>121635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138162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6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60237</xdr:rowOff>
    </xdr:from>
    <xdr:to>
      <xdr:col>46</xdr:col>
      <xdr:colOff>38100</xdr:colOff>
      <xdr:row>58</xdr:row>
      <xdr:rowOff>161837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152964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80994</xdr:rowOff>
    </xdr:from>
    <xdr:to>
      <xdr:col>41</xdr:col>
      <xdr:colOff>101600</xdr:colOff>
      <xdr:row>57</xdr:row>
      <xdr:rowOff>11144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6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27671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45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76331</xdr:rowOff>
    </xdr:from>
    <xdr:to>
      <xdr:col>36</xdr:col>
      <xdr:colOff>165100</xdr:colOff>
      <xdr:row>58</xdr:row>
      <xdr:rowOff>6481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4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23008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37018</xdr:rowOff>
    </xdr:from>
    <xdr:to>
      <xdr:col>55</xdr:col>
      <xdr:colOff>0</xdr:colOff>
      <xdr:row>79</xdr:row>
      <xdr:rowOff>82716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38668"/>
          <a:ext cx="838200" cy="38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37018</xdr:rowOff>
    </xdr:from>
    <xdr:to>
      <xdr:col>50</xdr:col>
      <xdr:colOff>114300</xdr:colOff>
      <xdr:row>79</xdr:row>
      <xdr:rowOff>52288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238668"/>
          <a:ext cx="889000" cy="35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26003</xdr:rowOff>
    </xdr:from>
    <xdr:to>
      <xdr:col>45</xdr:col>
      <xdr:colOff>177800</xdr:colOff>
      <xdr:row>79</xdr:row>
      <xdr:rowOff>52288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227653"/>
          <a:ext cx="889000" cy="36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26003</xdr:rowOff>
    </xdr:from>
    <xdr:to>
      <xdr:col>41</xdr:col>
      <xdr:colOff>50800</xdr:colOff>
      <xdr:row>79</xdr:row>
      <xdr:rowOff>49357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227653"/>
          <a:ext cx="889000" cy="36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31916</xdr:rowOff>
    </xdr:from>
    <xdr:to>
      <xdr:col>55</xdr:col>
      <xdr:colOff>50800</xdr:colOff>
      <xdr:row>79</xdr:row>
      <xdr:rowOff>133516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121632</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157668</xdr:rowOff>
    </xdr:from>
    <xdr:to>
      <xdr:col>50</xdr:col>
      <xdr:colOff>165100</xdr:colOff>
      <xdr:row>77</xdr:row>
      <xdr:rowOff>87818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18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104344</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96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1488</xdr:rowOff>
    </xdr:from>
    <xdr:to>
      <xdr:col>46</xdr:col>
      <xdr:colOff>38100</xdr:colOff>
      <xdr:row>79</xdr:row>
      <xdr:rowOff>103088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94215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146653</xdr:rowOff>
    </xdr:from>
    <xdr:to>
      <xdr:col>41</xdr:col>
      <xdr:colOff>101600</xdr:colOff>
      <xdr:row>77</xdr:row>
      <xdr:rowOff>76803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17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93330</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95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170007</xdr:rowOff>
    </xdr:from>
    <xdr:to>
      <xdr:col>36</xdr:col>
      <xdr:colOff>165100</xdr:colOff>
      <xdr:row>79</xdr:row>
      <xdr:rowOff>100157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4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91284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3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34829</xdr:rowOff>
    </xdr:from>
    <xdr:to>
      <xdr:col>55</xdr:col>
      <xdr:colOff>0</xdr:colOff>
      <xdr:row>99</xdr:row>
      <xdr:rowOff>56201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7008379"/>
          <a:ext cx="8382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169514</xdr:rowOff>
    </xdr:from>
    <xdr:to>
      <xdr:col>50</xdr:col>
      <xdr:colOff>114300</xdr:colOff>
      <xdr:row>99</xdr:row>
      <xdr:rowOff>56201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71614"/>
          <a:ext cx="889000" cy="5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81724</xdr:rowOff>
    </xdr:from>
    <xdr:to>
      <xdr:col>45</xdr:col>
      <xdr:colOff>177800</xdr:colOff>
      <xdr:row>98</xdr:row>
      <xdr:rowOff>169514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83824"/>
          <a:ext cx="889000" cy="8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124844</xdr:rowOff>
    </xdr:from>
    <xdr:to>
      <xdr:col>41</xdr:col>
      <xdr:colOff>50800</xdr:colOff>
      <xdr:row>98</xdr:row>
      <xdr:rowOff>81724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55494"/>
          <a:ext cx="889000" cy="12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155479</xdr:rowOff>
    </xdr:from>
    <xdr:to>
      <xdr:col>55</xdr:col>
      <xdr:colOff>50800</xdr:colOff>
      <xdr:row>99</xdr:row>
      <xdr:rowOff>85629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70406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7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5401</xdr:rowOff>
    </xdr:from>
    <xdr:to>
      <xdr:col>50</xdr:col>
      <xdr:colOff>165100</xdr:colOff>
      <xdr:row>99</xdr:row>
      <xdr:rowOff>107001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7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98128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7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118714</xdr:rowOff>
    </xdr:from>
    <xdr:to>
      <xdr:col>46</xdr:col>
      <xdr:colOff>38100</xdr:colOff>
      <xdr:row>99</xdr:row>
      <xdr:rowOff>48864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39991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1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30924</xdr:rowOff>
    </xdr:from>
    <xdr:to>
      <xdr:col>41</xdr:col>
      <xdr:colOff>101600</xdr:colOff>
      <xdr:row>98</xdr:row>
      <xdr:rowOff>132524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123651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2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74044</xdr:rowOff>
    </xdr:from>
    <xdr:to>
      <xdr:col>36</xdr:col>
      <xdr:colOff>165100</xdr:colOff>
      <xdr:row>98</xdr:row>
      <xdr:rowOff>4194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0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20721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7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120255</xdr:rowOff>
    </xdr:from>
    <xdr:to>
      <xdr:col>85</xdr:col>
      <xdr:colOff>127000</xdr:colOff>
      <xdr:row>39</xdr:row>
      <xdr:rowOff>40462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35355"/>
          <a:ext cx="838200" cy="9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40462</xdr:rowOff>
    </xdr:from>
    <xdr:to>
      <xdr:col>81</xdr:col>
      <xdr:colOff>50800</xdr:colOff>
      <xdr:row>39</xdr:row>
      <xdr:rowOff>42903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7012"/>
          <a:ext cx="8890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42903</xdr:rowOff>
    </xdr:from>
    <xdr:to>
      <xdr:col>76</xdr:col>
      <xdr:colOff>114300</xdr:colOff>
      <xdr:row>39</xdr:row>
      <xdr:rowOff>43370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9453"/>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43370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9920"/>
          <a:ext cx="889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69455</xdr:rowOff>
    </xdr:from>
    <xdr:to>
      <xdr:col>85</xdr:col>
      <xdr:colOff>177800</xdr:colOff>
      <xdr:row>38</xdr:row>
      <xdr:rowOff>171055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8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28832</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161112</xdr:rowOff>
    </xdr:from>
    <xdr:to>
      <xdr:col>81</xdr:col>
      <xdr:colOff>101600</xdr:colOff>
      <xdr:row>39</xdr:row>
      <xdr:rowOff>91262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82389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163553</xdr:rowOff>
    </xdr:from>
    <xdr:to>
      <xdr:col>76</xdr:col>
      <xdr:colOff>165100</xdr:colOff>
      <xdr:row>39</xdr:row>
      <xdr:rowOff>93703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84830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7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164020</xdr:rowOff>
    </xdr:from>
    <xdr:to>
      <xdr:col>72</xdr:col>
      <xdr:colOff>38100</xdr:colOff>
      <xdr:row>39</xdr:row>
      <xdr:rowOff>94170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85297</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71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149661</xdr:rowOff>
    </xdr:from>
    <xdr:to>
      <xdr:col>85</xdr:col>
      <xdr:colOff>127000</xdr:colOff>
      <xdr:row>78</xdr:row>
      <xdr:rowOff>33336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51311"/>
          <a:ext cx="8382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20532</xdr:rowOff>
    </xdr:from>
    <xdr:to>
      <xdr:col>81</xdr:col>
      <xdr:colOff>50800</xdr:colOff>
      <xdr:row>78</xdr:row>
      <xdr:rowOff>33336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393632"/>
          <a:ext cx="8890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14753</xdr:rowOff>
    </xdr:from>
    <xdr:to>
      <xdr:col>76</xdr:col>
      <xdr:colOff>114300</xdr:colOff>
      <xdr:row>78</xdr:row>
      <xdr:rowOff>20532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87853"/>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169732</xdr:rowOff>
    </xdr:from>
    <xdr:to>
      <xdr:col>71</xdr:col>
      <xdr:colOff>177800</xdr:colOff>
      <xdr:row>78</xdr:row>
      <xdr:rowOff>14753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71382"/>
          <a:ext cx="889000" cy="1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98861</xdr:rowOff>
    </xdr:from>
    <xdr:to>
      <xdr:col>85</xdr:col>
      <xdr:colOff>177800</xdr:colOff>
      <xdr:row>78</xdr:row>
      <xdr:rowOff>29011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0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77288</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7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153986</xdr:rowOff>
    </xdr:from>
    <xdr:to>
      <xdr:col>81</xdr:col>
      <xdr:colOff>101600</xdr:colOff>
      <xdr:row>78</xdr:row>
      <xdr:rowOff>84136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75263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4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141182</xdr:rowOff>
    </xdr:from>
    <xdr:to>
      <xdr:col>76</xdr:col>
      <xdr:colOff>165100</xdr:colOff>
      <xdr:row>78</xdr:row>
      <xdr:rowOff>71332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62459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3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135403</xdr:rowOff>
    </xdr:from>
    <xdr:to>
      <xdr:col>72</xdr:col>
      <xdr:colOff>38100</xdr:colOff>
      <xdr:row>78</xdr:row>
      <xdr:rowOff>65553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56680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42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118932</xdr:rowOff>
    </xdr:from>
    <xdr:to>
      <xdr:col>67</xdr:col>
      <xdr:colOff>101600</xdr:colOff>
      <xdr:row>78</xdr:row>
      <xdr:rowOff>49082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2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40209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1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89655</xdr:rowOff>
    </xdr:from>
    <xdr:to>
      <xdr:col>85</xdr:col>
      <xdr:colOff>127000</xdr:colOff>
      <xdr:row>97</xdr:row>
      <xdr:rowOff>95011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20305"/>
          <a:ext cx="8382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103405</xdr:rowOff>
    </xdr:from>
    <xdr:to>
      <xdr:col>81</xdr:col>
      <xdr:colOff>50800</xdr:colOff>
      <xdr:row>97</xdr:row>
      <xdr:rowOff>89655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562605"/>
          <a:ext cx="889000" cy="15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103405</xdr:rowOff>
    </xdr:from>
    <xdr:to>
      <xdr:col>76</xdr:col>
      <xdr:colOff>114300</xdr:colOff>
      <xdr:row>98</xdr:row>
      <xdr:rowOff>56792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62605"/>
          <a:ext cx="889000" cy="29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56792</xdr:rowOff>
    </xdr:from>
    <xdr:to>
      <xdr:col>71</xdr:col>
      <xdr:colOff>177800</xdr:colOff>
      <xdr:row>98</xdr:row>
      <xdr:rowOff>78400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58892"/>
          <a:ext cx="8890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44211</xdr:rowOff>
    </xdr:from>
    <xdr:to>
      <xdr:col>85</xdr:col>
      <xdr:colOff>177800</xdr:colOff>
      <xdr:row>97</xdr:row>
      <xdr:rowOff>145811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7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67088</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38855</xdr:rowOff>
    </xdr:from>
    <xdr:to>
      <xdr:col>81</xdr:col>
      <xdr:colOff>101600</xdr:colOff>
      <xdr:row>97</xdr:row>
      <xdr:rowOff>140455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6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156982</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4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52605</xdr:rowOff>
    </xdr:from>
    <xdr:to>
      <xdr:col>76</xdr:col>
      <xdr:colOff>165100</xdr:colOff>
      <xdr:row>96</xdr:row>
      <xdr:rowOff>154205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1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170732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28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5992</xdr:rowOff>
    </xdr:from>
    <xdr:to>
      <xdr:col>72</xdr:col>
      <xdr:colOff>38100</xdr:colOff>
      <xdr:row>98</xdr:row>
      <xdr:rowOff>107592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124119</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8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27600</xdr:rowOff>
    </xdr:from>
    <xdr:to>
      <xdr:col>67</xdr:col>
      <xdr:colOff>101600</xdr:colOff>
      <xdr:row>98</xdr:row>
      <xdr:rowOff>129200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145727</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60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47848</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91948"/>
          <a:ext cx="889000" cy="9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168498</xdr:rowOff>
    </xdr:from>
    <xdr:to>
      <xdr:col>98</xdr:col>
      <xdr:colOff>38100</xdr:colOff>
      <xdr:row>58</xdr:row>
      <xdr:rowOff>98648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4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115175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71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38221</xdr:rowOff>
    </xdr:from>
    <xdr:to>
      <xdr:col>116</xdr:col>
      <xdr:colOff>63500</xdr:colOff>
      <xdr:row>74</xdr:row>
      <xdr:rowOff>69131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725521"/>
          <a:ext cx="838200" cy="3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69131</xdr:rowOff>
    </xdr:from>
    <xdr:to>
      <xdr:col>111</xdr:col>
      <xdr:colOff>177800</xdr:colOff>
      <xdr:row>75</xdr:row>
      <xdr:rowOff>38217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756431"/>
          <a:ext cx="889000" cy="14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163295</xdr:rowOff>
    </xdr:from>
    <xdr:to>
      <xdr:col>107</xdr:col>
      <xdr:colOff>50800</xdr:colOff>
      <xdr:row>75</xdr:row>
      <xdr:rowOff>38217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850595"/>
          <a:ext cx="889000" cy="4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163295</xdr:rowOff>
    </xdr:from>
    <xdr:to>
      <xdr:col>102</xdr:col>
      <xdr:colOff>114300</xdr:colOff>
      <xdr:row>75</xdr:row>
      <xdr:rowOff>106911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850595"/>
          <a:ext cx="889000" cy="11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158871</xdr:rowOff>
    </xdr:from>
    <xdr:to>
      <xdr:col>116</xdr:col>
      <xdr:colOff>114300</xdr:colOff>
      <xdr:row>74</xdr:row>
      <xdr:rowOff>89021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7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10298</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52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18331</xdr:rowOff>
    </xdr:from>
    <xdr:to>
      <xdr:col>112</xdr:col>
      <xdr:colOff>38100</xdr:colOff>
      <xdr:row>74</xdr:row>
      <xdr:rowOff>119931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7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136458</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4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158867</xdr:rowOff>
    </xdr:from>
    <xdr:to>
      <xdr:col>107</xdr:col>
      <xdr:colOff>101600</xdr:colOff>
      <xdr:row>75</xdr:row>
      <xdr:rowOff>89017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4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105544</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62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112495</xdr:rowOff>
    </xdr:from>
    <xdr:to>
      <xdr:col>102</xdr:col>
      <xdr:colOff>165100</xdr:colOff>
      <xdr:row>75</xdr:row>
      <xdr:rowOff>42645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7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59172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57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56111</xdr:rowOff>
    </xdr:from>
    <xdr:to>
      <xdr:col>98</xdr:col>
      <xdr:colOff>38100</xdr:colOff>
      <xdr:row>75</xdr:row>
      <xdr:rowOff>157711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1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2788</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69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１人あたりのコストが類似団体と比較して高いのは主に、人件費、積立金、繰出金である。人件費については、定住促進・雇用の場の確保として職員１人あたりの給与を低くし、職員を多く雇用する施策を実施しているため、全国・県・類似団体と比較して高くなっている。積立金については、今後の</a:t>
          </a:r>
          <a:r>
            <a:rPr kumimoji="1" lang="ja-JP" altLang="en-US" sz="1100" b="0" i="0" u="none" strike="noStrike" kern="0" cap="none" spc="0" normalizeH="0" baseline="0" noProof="0">
              <a:ln>
                <a:noFill/>
              </a:ln>
              <a:solidFill>
                <a:prstClr val="black"/>
              </a:solidFill>
              <a:effectLst/>
              <a:uLnTx/>
              <a:uFillTx/>
              <a:latin typeface="+mn-lt"/>
              <a:ea typeface="+mn-ea"/>
              <a:cs typeface="+mn-cs"/>
            </a:rPr>
            <a:t>公債費の返還</a:t>
          </a:r>
          <a:r>
            <a:rPr kumimoji="1" lang="ja-JP" altLang="ja-JP" sz="1100" b="0" i="0" u="none" strike="noStrike" kern="0" cap="none" spc="0" normalizeH="0" baseline="0" noProof="0">
              <a:ln>
                <a:noFill/>
              </a:ln>
              <a:solidFill>
                <a:prstClr val="black"/>
              </a:solidFill>
              <a:effectLst/>
              <a:uLnTx/>
              <a:uFillTx/>
              <a:latin typeface="+mn-lt"/>
              <a:ea typeface="+mn-ea"/>
              <a:cs typeface="+mn-cs"/>
            </a:rPr>
            <a:t>に充てるため、</a:t>
          </a:r>
          <a:r>
            <a:rPr kumimoji="1" lang="ja-JP" altLang="en-US" sz="1100" b="0" i="0" u="none" strike="noStrike" kern="0" cap="none" spc="0" normalizeH="0" baseline="0" noProof="0">
              <a:ln>
                <a:noFill/>
              </a:ln>
              <a:solidFill>
                <a:prstClr val="black"/>
              </a:solidFill>
              <a:effectLst/>
              <a:uLnTx/>
              <a:uFillTx/>
              <a:latin typeface="+mn-lt"/>
              <a:ea typeface="+mn-ea"/>
              <a:cs typeface="+mn-cs"/>
            </a:rPr>
            <a:t>減債</a:t>
          </a:r>
          <a:r>
            <a:rPr kumimoji="1" lang="ja-JP" altLang="ja-JP" sz="1100" b="0" i="0" u="none" strike="noStrike" kern="0" cap="none" spc="0" normalizeH="0" baseline="0" noProof="0">
              <a:ln>
                <a:noFill/>
              </a:ln>
              <a:solidFill>
                <a:prstClr val="black"/>
              </a:solidFill>
              <a:effectLst/>
              <a:uLnTx/>
              <a:uFillTx/>
              <a:latin typeface="+mn-lt"/>
              <a:ea typeface="+mn-ea"/>
              <a:cs typeface="+mn-cs"/>
            </a:rPr>
            <a:t>基金に、</a:t>
          </a:r>
          <a:r>
            <a:rPr kumimoji="1" lang="ja-JP" altLang="en-US" sz="1100" b="0" i="0" u="none" strike="noStrike" kern="0" cap="none" spc="0" normalizeH="0" baseline="0" noProof="0">
              <a:ln>
                <a:noFill/>
              </a:ln>
              <a:solidFill>
                <a:prstClr val="black"/>
              </a:solidFill>
              <a:effectLst/>
              <a:uLnTx/>
              <a:uFillTx/>
              <a:latin typeface="+mn-lt"/>
              <a:ea typeface="+mn-ea"/>
              <a:cs typeface="+mn-cs"/>
            </a:rPr>
            <a:t>２００百万円</a:t>
          </a:r>
          <a:r>
            <a:rPr kumimoji="1" lang="ja-JP" altLang="ja-JP" sz="1100" b="0" i="0" u="none" strike="noStrike" kern="0" cap="none" spc="0" normalizeH="0" baseline="0" noProof="0">
              <a:ln>
                <a:noFill/>
              </a:ln>
              <a:solidFill>
                <a:prstClr val="black"/>
              </a:solidFill>
              <a:effectLst/>
              <a:uLnTx/>
              <a:uFillTx/>
              <a:latin typeface="+mn-lt"/>
              <a:ea typeface="+mn-ea"/>
              <a:cs typeface="+mn-cs"/>
            </a:rPr>
            <a:t>の積立をしたためである。繰出金については、全国・県・類似団体と比較しても高い。その理由は、</a:t>
          </a:r>
          <a:r>
            <a:rPr kumimoji="1" lang="ja-JP" altLang="en-US" sz="1100" b="0" i="0" u="none" strike="noStrike" kern="0" cap="none" spc="0" normalizeH="0" baseline="0" noProof="0">
              <a:ln>
                <a:noFill/>
              </a:ln>
              <a:solidFill>
                <a:prstClr val="black"/>
              </a:solidFill>
              <a:effectLst/>
              <a:uLnTx/>
              <a:uFillTx/>
              <a:latin typeface="+mn-lt"/>
              <a:ea typeface="+mn-ea"/>
              <a:cs typeface="+mn-cs"/>
            </a:rPr>
            <a:t>老人福祉施設</a:t>
          </a:r>
          <a:r>
            <a:rPr kumimoji="1" lang="ja-JP" altLang="ja-JP" sz="1100" b="0" i="0" u="none" strike="noStrike" kern="0" cap="none" spc="0" normalizeH="0" baseline="0" noProof="0">
              <a:ln>
                <a:noFill/>
              </a:ln>
              <a:solidFill>
                <a:prstClr val="black"/>
              </a:solidFill>
              <a:effectLst/>
              <a:uLnTx/>
              <a:uFillTx/>
              <a:latin typeface="+mn-lt"/>
              <a:ea typeface="+mn-ea"/>
              <a:cs typeface="+mn-cs"/>
            </a:rPr>
            <a:t>特別会計への繰出金が多いためである。今後も引き続き、歳出削減策により、財政の健全化を図っていく。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1,757
1,756
6.99
2,979,402
2,576,367
400,102
1,471,011
2,941,479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2788</xdr:rowOff>
    </xdr:from>
    <xdr:to>
      <xdr:col>24</xdr:col>
      <xdr:colOff>63500</xdr:colOff>
      <xdr:row>37</xdr:row>
      <xdr:rowOff>20504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46438"/>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20504</xdr:rowOff>
    </xdr:from>
    <xdr:to>
      <xdr:col>19</xdr:col>
      <xdr:colOff>177800</xdr:colOff>
      <xdr:row>37</xdr:row>
      <xdr:rowOff>30772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64154"/>
          <a:ext cx="889000" cy="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30772</xdr:rowOff>
    </xdr:from>
    <xdr:to>
      <xdr:col>15</xdr:col>
      <xdr:colOff>50800</xdr:colOff>
      <xdr:row>37</xdr:row>
      <xdr:rowOff>38449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74422"/>
          <a:ext cx="889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38221</xdr:rowOff>
    </xdr:from>
    <xdr:to>
      <xdr:col>10</xdr:col>
      <xdr:colOff>114300</xdr:colOff>
      <xdr:row>37</xdr:row>
      <xdr:rowOff>38449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8187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123438</xdr:rowOff>
    </xdr:from>
    <xdr:to>
      <xdr:col>24</xdr:col>
      <xdr:colOff>114300</xdr:colOff>
      <xdr:row>37</xdr:row>
      <xdr:rowOff>53588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146315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4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141154</xdr:rowOff>
    </xdr:from>
    <xdr:to>
      <xdr:col>20</xdr:col>
      <xdr:colOff>38100</xdr:colOff>
      <xdr:row>37</xdr:row>
      <xdr:rowOff>71304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1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87831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8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151422</xdr:rowOff>
    </xdr:from>
    <xdr:to>
      <xdr:col>15</xdr:col>
      <xdr:colOff>101600</xdr:colOff>
      <xdr:row>37</xdr:row>
      <xdr:rowOff>81572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2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98099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9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159099</xdr:rowOff>
    </xdr:from>
    <xdr:to>
      <xdr:col>10</xdr:col>
      <xdr:colOff>165100</xdr:colOff>
      <xdr:row>37</xdr:row>
      <xdr:rowOff>89249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3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105776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0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158871</xdr:rowOff>
    </xdr:from>
    <xdr:to>
      <xdr:col>6</xdr:col>
      <xdr:colOff>38100</xdr:colOff>
      <xdr:row>37</xdr:row>
      <xdr:rowOff>89021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3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105548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0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97342</xdr:rowOff>
    </xdr:from>
    <xdr:to>
      <xdr:col>24</xdr:col>
      <xdr:colOff>63500</xdr:colOff>
      <xdr:row>56</xdr:row>
      <xdr:rowOff>105176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698542"/>
          <a:ext cx="838200" cy="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57543</xdr:rowOff>
    </xdr:from>
    <xdr:to>
      <xdr:col>19</xdr:col>
      <xdr:colOff>177800</xdr:colOff>
      <xdr:row>56</xdr:row>
      <xdr:rowOff>105176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658743"/>
          <a:ext cx="889000" cy="4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97411</xdr:rowOff>
    </xdr:from>
    <xdr:to>
      <xdr:col>15</xdr:col>
      <xdr:colOff>50800</xdr:colOff>
      <xdr:row>56</xdr:row>
      <xdr:rowOff>57543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527161"/>
          <a:ext cx="889000" cy="13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97411</xdr:rowOff>
    </xdr:from>
    <xdr:to>
      <xdr:col>10</xdr:col>
      <xdr:colOff>114300</xdr:colOff>
      <xdr:row>57</xdr:row>
      <xdr:rowOff>20001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527161"/>
          <a:ext cx="889000" cy="26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46542</xdr:rowOff>
    </xdr:from>
    <xdr:to>
      <xdr:col>24</xdr:col>
      <xdr:colOff>114300</xdr:colOff>
      <xdr:row>56</xdr:row>
      <xdr:rowOff>148142</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64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69419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49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54376</xdr:rowOff>
    </xdr:from>
    <xdr:to>
      <xdr:col>20</xdr:col>
      <xdr:colOff>38100</xdr:colOff>
      <xdr:row>56</xdr:row>
      <xdr:rowOff>155976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65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1053</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43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6743</xdr:rowOff>
    </xdr:from>
    <xdr:to>
      <xdr:col>15</xdr:col>
      <xdr:colOff>101600</xdr:colOff>
      <xdr:row>56</xdr:row>
      <xdr:rowOff>108343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124870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38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46611</xdr:rowOff>
    </xdr:from>
    <xdr:to>
      <xdr:col>10</xdr:col>
      <xdr:colOff>165100</xdr:colOff>
      <xdr:row>55</xdr:row>
      <xdr:rowOff>148211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47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164738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25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140651</xdr:rowOff>
    </xdr:from>
    <xdr:to>
      <xdr:col>6</xdr:col>
      <xdr:colOff>38100</xdr:colOff>
      <xdr:row>57</xdr:row>
      <xdr:rowOff>70801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87328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51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97340</xdr:rowOff>
    </xdr:from>
    <xdr:to>
      <xdr:col>24</xdr:col>
      <xdr:colOff>63500</xdr:colOff>
      <xdr:row>76</xdr:row>
      <xdr:rowOff>109587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27540"/>
          <a:ext cx="8382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109587</xdr:rowOff>
    </xdr:from>
    <xdr:to>
      <xdr:col>19</xdr:col>
      <xdr:colOff>177800</xdr:colOff>
      <xdr:row>76</xdr:row>
      <xdr:rowOff>164567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39787"/>
          <a:ext cx="889000" cy="5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164567</xdr:rowOff>
    </xdr:from>
    <xdr:to>
      <xdr:col>15</xdr:col>
      <xdr:colOff>50800</xdr:colOff>
      <xdr:row>77</xdr:row>
      <xdr:rowOff>43604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94767"/>
          <a:ext cx="889000" cy="5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43604</xdr:rowOff>
    </xdr:from>
    <xdr:to>
      <xdr:col>10</xdr:col>
      <xdr:colOff>114300</xdr:colOff>
      <xdr:row>77</xdr:row>
      <xdr:rowOff>54291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45254"/>
          <a:ext cx="8890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46540</xdr:rowOff>
    </xdr:from>
    <xdr:to>
      <xdr:col>24</xdr:col>
      <xdr:colOff>114300</xdr:colOff>
      <xdr:row>76</xdr:row>
      <xdr:rowOff>148140</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24967</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5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58787</xdr:rowOff>
    </xdr:from>
    <xdr:to>
      <xdr:col>20</xdr:col>
      <xdr:colOff>38100</xdr:colOff>
      <xdr:row>76</xdr:row>
      <xdr:rowOff>160387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8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151514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8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113767</xdr:rowOff>
    </xdr:from>
    <xdr:to>
      <xdr:col>15</xdr:col>
      <xdr:colOff>101600</xdr:colOff>
      <xdr:row>77</xdr:row>
      <xdr:rowOff>43917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35044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3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164254</xdr:rowOff>
    </xdr:from>
    <xdr:to>
      <xdr:col>10</xdr:col>
      <xdr:colOff>165100</xdr:colOff>
      <xdr:row>77</xdr:row>
      <xdr:rowOff>94404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9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85531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8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3491</xdr:rowOff>
    </xdr:from>
    <xdr:to>
      <xdr:col>6</xdr:col>
      <xdr:colOff>38100</xdr:colOff>
      <xdr:row>77</xdr:row>
      <xdr:rowOff>105091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0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97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127274</xdr:rowOff>
    </xdr:from>
    <xdr:to>
      <xdr:col>24</xdr:col>
      <xdr:colOff>63500</xdr:colOff>
      <xdr:row>97</xdr:row>
      <xdr:rowOff>154915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57924"/>
          <a:ext cx="838200" cy="2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127274</xdr:rowOff>
    </xdr:from>
    <xdr:to>
      <xdr:col>19</xdr:col>
      <xdr:colOff>177800</xdr:colOff>
      <xdr:row>98</xdr:row>
      <xdr:rowOff>28628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57924"/>
          <a:ext cx="889000" cy="7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126930</xdr:rowOff>
    </xdr:from>
    <xdr:to>
      <xdr:col>15</xdr:col>
      <xdr:colOff>50800</xdr:colOff>
      <xdr:row>98</xdr:row>
      <xdr:rowOff>28628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586130"/>
          <a:ext cx="889000" cy="24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158167</xdr:rowOff>
    </xdr:from>
    <xdr:to>
      <xdr:col>10</xdr:col>
      <xdr:colOff>114300</xdr:colOff>
      <xdr:row>96</xdr:row>
      <xdr:rowOff>126930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445917"/>
          <a:ext cx="889000" cy="14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104115</xdr:rowOff>
    </xdr:from>
    <xdr:to>
      <xdr:col>24</xdr:col>
      <xdr:colOff>114300</xdr:colOff>
      <xdr:row>98</xdr:row>
      <xdr:rowOff>34265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82542</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1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76474</xdr:rowOff>
    </xdr:from>
    <xdr:to>
      <xdr:col>20</xdr:col>
      <xdr:colOff>38100</xdr:colOff>
      <xdr:row>98</xdr:row>
      <xdr:rowOff>6624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23151</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48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149278</xdr:rowOff>
    </xdr:from>
    <xdr:to>
      <xdr:col>15</xdr:col>
      <xdr:colOff>101600</xdr:colOff>
      <xdr:row>98</xdr:row>
      <xdr:rowOff>79428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70555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7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76130</xdr:rowOff>
    </xdr:from>
    <xdr:to>
      <xdr:col>10</xdr:col>
      <xdr:colOff>165100</xdr:colOff>
      <xdr:row>97</xdr:row>
      <xdr:rowOff>6280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22807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31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107367</xdr:rowOff>
    </xdr:from>
    <xdr:to>
      <xdr:col>6</xdr:col>
      <xdr:colOff>38100</xdr:colOff>
      <xdr:row>96</xdr:row>
      <xdr:rowOff>37517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39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54044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17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128889</xdr:rowOff>
    </xdr:from>
    <xdr:to>
      <xdr:col>55</xdr:col>
      <xdr:colOff>0</xdr:colOff>
      <xdr:row>57</xdr:row>
      <xdr:rowOff>144718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730089"/>
          <a:ext cx="838200" cy="18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128889</xdr:rowOff>
    </xdr:from>
    <xdr:to>
      <xdr:col>50</xdr:col>
      <xdr:colOff>114300</xdr:colOff>
      <xdr:row>57</xdr:row>
      <xdr:rowOff>112560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3008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112560</xdr:rowOff>
    </xdr:from>
    <xdr:to>
      <xdr:col>45</xdr:col>
      <xdr:colOff>177800</xdr:colOff>
      <xdr:row>57</xdr:row>
      <xdr:rowOff>136431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85210"/>
          <a:ext cx="889000" cy="2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136431</xdr:rowOff>
    </xdr:from>
    <xdr:to>
      <xdr:col>41</xdr:col>
      <xdr:colOff>50800</xdr:colOff>
      <xdr:row>57</xdr:row>
      <xdr:rowOff>141893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09081"/>
          <a:ext cx="88900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93918</xdr:rowOff>
    </xdr:from>
    <xdr:to>
      <xdr:col>55</xdr:col>
      <xdr:colOff>50800</xdr:colOff>
      <xdr:row>58</xdr:row>
      <xdr:rowOff>24068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78089</xdr:rowOff>
    </xdr:from>
    <xdr:to>
      <xdr:col>50</xdr:col>
      <xdr:colOff>165100</xdr:colOff>
      <xdr:row>57</xdr:row>
      <xdr:rowOff>8239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24766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45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61760</xdr:rowOff>
    </xdr:from>
    <xdr:to>
      <xdr:col>46</xdr:col>
      <xdr:colOff>38100</xdr:colOff>
      <xdr:row>57</xdr:row>
      <xdr:rowOff>163360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154487</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92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85631</xdr:rowOff>
    </xdr:from>
    <xdr:to>
      <xdr:col>41</xdr:col>
      <xdr:colOff>101600</xdr:colOff>
      <xdr:row>58</xdr:row>
      <xdr:rowOff>15781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5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6908</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5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91093</xdr:rowOff>
    </xdr:from>
    <xdr:to>
      <xdr:col>36</xdr:col>
      <xdr:colOff>165100</xdr:colOff>
      <xdr:row>58</xdr:row>
      <xdr:rowOff>21243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6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12370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5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69813</xdr:rowOff>
    </xdr:from>
    <xdr:to>
      <xdr:col>55</xdr:col>
      <xdr:colOff>0</xdr:colOff>
      <xdr:row>78</xdr:row>
      <xdr:rowOff>90932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42913"/>
          <a:ext cx="838200" cy="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90932</xdr:rowOff>
    </xdr:from>
    <xdr:to>
      <xdr:col>50</xdr:col>
      <xdr:colOff>114300</xdr:colOff>
      <xdr:row>78</xdr:row>
      <xdr:rowOff>136263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64032"/>
          <a:ext cx="889000" cy="4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58706</xdr:rowOff>
    </xdr:from>
    <xdr:to>
      <xdr:col>45</xdr:col>
      <xdr:colOff>177800</xdr:colOff>
      <xdr:row>78</xdr:row>
      <xdr:rowOff>136263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31806"/>
          <a:ext cx="889000" cy="7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15601</xdr:rowOff>
    </xdr:from>
    <xdr:to>
      <xdr:col>41</xdr:col>
      <xdr:colOff>50800</xdr:colOff>
      <xdr:row>78</xdr:row>
      <xdr:rowOff>58706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388701"/>
          <a:ext cx="889000" cy="4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19013</xdr:rowOff>
    </xdr:from>
    <xdr:to>
      <xdr:col>55</xdr:col>
      <xdr:colOff>50800</xdr:colOff>
      <xdr:row>78</xdr:row>
      <xdr:rowOff>120613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168890</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40132</xdr:rowOff>
    </xdr:from>
    <xdr:to>
      <xdr:col>50</xdr:col>
      <xdr:colOff>165100</xdr:colOff>
      <xdr:row>78</xdr:row>
      <xdr:rowOff>141732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132859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85463</xdr:rowOff>
    </xdr:from>
    <xdr:to>
      <xdr:col>46</xdr:col>
      <xdr:colOff>38100</xdr:colOff>
      <xdr:row>79</xdr:row>
      <xdr:rowOff>15613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5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6740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5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7906</xdr:rowOff>
    </xdr:from>
    <xdr:to>
      <xdr:col>41</xdr:col>
      <xdr:colOff>101600</xdr:colOff>
      <xdr:row>78</xdr:row>
      <xdr:rowOff>109506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100633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7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136251</xdr:rowOff>
    </xdr:from>
    <xdr:to>
      <xdr:col>36</xdr:col>
      <xdr:colOff>165100</xdr:colOff>
      <xdr:row>78</xdr:row>
      <xdr:rowOff>66401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82928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1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144500</xdr:rowOff>
    </xdr:from>
    <xdr:to>
      <xdr:col>55</xdr:col>
      <xdr:colOff>0</xdr:colOff>
      <xdr:row>98</xdr:row>
      <xdr:rowOff>145892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946600"/>
          <a:ext cx="838200" cy="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144500</xdr:rowOff>
    </xdr:from>
    <xdr:to>
      <xdr:col>50</xdr:col>
      <xdr:colOff>114300</xdr:colOff>
      <xdr:row>98</xdr:row>
      <xdr:rowOff>155927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46600"/>
          <a:ext cx="889000" cy="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155927</xdr:rowOff>
    </xdr:from>
    <xdr:to>
      <xdr:col>45</xdr:col>
      <xdr:colOff>177800</xdr:colOff>
      <xdr:row>98</xdr:row>
      <xdr:rowOff>165471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958027"/>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165471</xdr:rowOff>
    </xdr:from>
    <xdr:to>
      <xdr:col>41</xdr:col>
      <xdr:colOff>50800</xdr:colOff>
      <xdr:row>99</xdr:row>
      <xdr:rowOff>12486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67571"/>
          <a:ext cx="889000" cy="1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95092</xdr:rowOff>
    </xdr:from>
    <xdr:to>
      <xdr:col>55</xdr:col>
      <xdr:colOff>50800</xdr:colOff>
      <xdr:row>99</xdr:row>
      <xdr:rowOff>25242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10019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1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93700</xdr:rowOff>
    </xdr:from>
    <xdr:to>
      <xdr:col>50</xdr:col>
      <xdr:colOff>165100</xdr:colOff>
      <xdr:row>99</xdr:row>
      <xdr:rowOff>23850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9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14977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8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105127</xdr:rowOff>
    </xdr:from>
    <xdr:to>
      <xdr:col>46</xdr:col>
      <xdr:colOff>38100</xdr:colOff>
      <xdr:row>99</xdr:row>
      <xdr:rowOff>35277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26404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9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114671</xdr:rowOff>
    </xdr:from>
    <xdr:to>
      <xdr:col>41</xdr:col>
      <xdr:colOff>101600</xdr:colOff>
      <xdr:row>99</xdr:row>
      <xdr:rowOff>44821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1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35948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0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133136</xdr:rowOff>
    </xdr:from>
    <xdr:to>
      <xdr:col>36</xdr:col>
      <xdr:colOff>165100</xdr:colOff>
      <xdr:row>99</xdr:row>
      <xdr:rowOff>63286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3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54413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2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47163</xdr:rowOff>
    </xdr:from>
    <xdr:to>
      <xdr:col>85</xdr:col>
      <xdr:colOff>127000</xdr:colOff>
      <xdr:row>37</xdr:row>
      <xdr:rowOff>60152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390813"/>
          <a:ext cx="838200" cy="1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60152</xdr:rowOff>
    </xdr:from>
    <xdr:to>
      <xdr:col>81</xdr:col>
      <xdr:colOff>50800</xdr:colOff>
      <xdr:row>37</xdr:row>
      <xdr:rowOff>121517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03802"/>
          <a:ext cx="889000" cy="6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121517</xdr:rowOff>
    </xdr:from>
    <xdr:to>
      <xdr:col>76</xdr:col>
      <xdr:colOff>114300</xdr:colOff>
      <xdr:row>37</xdr:row>
      <xdr:rowOff>136280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65167"/>
          <a:ext cx="8890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136280</xdr:rowOff>
    </xdr:from>
    <xdr:to>
      <xdr:col>71</xdr:col>
      <xdr:colOff>177800</xdr:colOff>
      <xdr:row>37</xdr:row>
      <xdr:rowOff>151427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79930"/>
          <a:ext cx="889000" cy="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167813</xdr:rowOff>
    </xdr:from>
    <xdr:to>
      <xdr:col>85</xdr:col>
      <xdr:colOff>177800</xdr:colOff>
      <xdr:row>37</xdr:row>
      <xdr:rowOff>97963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4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146240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1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9352</xdr:rowOff>
    </xdr:from>
    <xdr:to>
      <xdr:col>81</xdr:col>
      <xdr:colOff>101600</xdr:colOff>
      <xdr:row>37</xdr:row>
      <xdr:rowOff>110952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102079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70717</xdr:rowOff>
    </xdr:from>
    <xdr:to>
      <xdr:col>76</xdr:col>
      <xdr:colOff>165100</xdr:colOff>
      <xdr:row>38</xdr:row>
      <xdr:rowOff>867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1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163444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85480</xdr:rowOff>
    </xdr:from>
    <xdr:to>
      <xdr:col>72</xdr:col>
      <xdr:colOff>38100</xdr:colOff>
      <xdr:row>38</xdr:row>
      <xdr:rowOff>15630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6757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2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100627</xdr:rowOff>
    </xdr:from>
    <xdr:to>
      <xdr:col>67</xdr:col>
      <xdr:colOff>101600</xdr:colOff>
      <xdr:row>38</xdr:row>
      <xdr:rowOff>30777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21904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3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170971</xdr:rowOff>
    </xdr:from>
    <xdr:to>
      <xdr:col>85</xdr:col>
      <xdr:colOff>127000</xdr:colOff>
      <xdr:row>58</xdr:row>
      <xdr:rowOff>31166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43621"/>
          <a:ext cx="8382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31166</xdr:rowOff>
    </xdr:from>
    <xdr:to>
      <xdr:col>81</xdr:col>
      <xdr:colOff>50800</xdr:colOff>
      <xdr:row>58</xdr:row>
      <xdr:rowOff>32824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75266"/>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32824</xdr:rowOff>
    </xdr:from>
    <xdr:to>
      <xdr:col>76</xdr:col>
      <xdr:colOff>114300</xdr:colOff>
      <xdr:row>58</xdr:row>
      <xdr:rowOff>57924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76924"/>
          <a:ext cx="889000" cy="2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4681</xdr:rowOff>
    </xdr:from>
    <xdr:to>
      <xdr:col>71</xdr:col>
      <xdr:colOff>177800</xdr:colOff>
      <xdr:row>58</xdr:row>
      <xdr:rowOff>57924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948781"/>
          <a:ext cx="889000" cy="5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120171</xdr:rowOff>
    </xdr:from>
    <xdr:to>
      <xdr:col>85</xdr:col>
      <xdr:colOff>177800</xdr:colOff>
      <xdr:row>58</xdr:row>
      <xdr:rowOff>50321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9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35098</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151816</xdr:rowOff>
    </xdr:from>
    <xdr:to>
      <xdr:col>81</xdr:col>
      <xdr:colOff>101600</xdr:colOff>
      <xdr:row>58</xdr:row>
      <xdr:rowOff>81966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73093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1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153474</xdr:rowOff>
    </xdr:from>
    <xdr:to>
      <xdr:col>76</xdr:col>
      <xdr:colOff>165100</xdr:colOff>
      <xdr:row>58</xdr:row>
      <xdr:rowOff>83624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74751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1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7124</xdr:rowOff>
    </xdr:from>
    <xdr:to>
      <xdr:col>72</xdr:col>
      <xdr:colOff>38100</xdr:colOff>
      <xdr:row>58</xdr:row>
      <xdr:rowOff>108724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99851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4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125331</xdr:rowOff>
    </xdr:from>
    <xdr:to>
      <xdr:col>67</xdr:col>
      <xdr:colOff>101600</xdr:colOff>
      <xdr:row>58</xdr:row>
      <xdr:rowOff>55481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9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46608</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9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120255</xdr:rowOff>
    </xdr:from>
    <xdr:to>
      <xdr:col>85</xdr:col>
      <xdr:colOff>127000</xdr:colOff>
      <xdr:row>79</xdr:row>
      <xdr:rowOff>40463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93355"/>
          <a:ext cx="838200" cy="9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40463</xdr:rowOff>
    </xdr:from>
    <xdr:to>
      <xdr:col>81</xdr:col>
      <xdr:colOff>50800</xdr:colOff>
      <xdr:row>79</xdr:row>
      <xdr:rowOff>42903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5013"/>
          <a:ext cx="8890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42903</xdr:rowOff>
    </xdr:from>
    <xdr:to>
      <xdr:col>76</xdr:col>
      <xdr:colOff>114300</xdr:colOff>
      <xdr:row>79</xdr:row>
      <xdr:rowOff>43371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87453"/>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43371</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87921"/>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69455</xdr:rowOff>
    </xdr:from>
    <xdr:to>
      <xdr:col>85</xdr:col>
      <xdr:colOff>177800</xdr:colOff>
      <xdr:row>78</xdr:row>
      <xdr:rowOff>171055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4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28832</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161113</xdr:rowOff>
    </xdr:from>
    <xdr:to>
      <xdr:col>81</xdr:col>
      <xdr:colOff>101600</xdr:colOff>
      <xdr:row>79</xdr:row>
      <xdr:rowOff>91263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82390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163553</xdr:rowOff>
    </xdr:from>
    <xdr:to>
      <xdr:col>76</xdr:col>
      <xdr:colOff>165100</xdr:colOff>
      <xdr:row>79</xdr:row>
      <xdr:rowOff>93703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84830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164021</xdr:rowOff>
    </xdr:from>
    <xdr:to>
      <xdr:col>72</xdr:col>
      <xdr:colOff>38100</xdr:colOff>
      <xdr:row>79</xdr:row>
      <xdr:rowOff>94171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85298</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629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149661</xdr:rowOff>
    </xdr:from>
    <xdr:to>
      <xdr:col>85</xdr:col>
      <xdr:colOff>127000</xdr:colOff>
      <xdr:row>98</xdr:row>
      <xdr:rowOff>33336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80311"/>
          <a:ext cx="8382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20532</xdr:rowOff>
    </xdr:from>
    <xdr:to>
      <xdr:col>81</xdr:col>
      <xdr:colOff>50800</xdr:colOff>
      <xdr:row>98</xdr:row>
      <xdr:rowOff>33336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822632"/>
          <a:ext cx="8890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14753</xdr:rowOff>
    </xdr:from>
    <xdr:to>
      <xdr:col>76</xdr:col>
      <xdr:colOff>114300</xdr:colOff>
      <xdr:row>98</xdr:row>
      <xdr:rowOff>20532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816853"/>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169732</xdr:rowOff>
    </xdr:from>
    <xdr:to>
      <xdr:col>71</xdr:col>
      <xdr:colOff>177800</xdr:colOff>
      <xdr:row>98</xdr:row>
      <xdr:rowOff>14753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800382"/>
          <a:ext cx="889000" cy="1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98861</xdr:rowOff>
    </xdr:from>
    <xdr:to>
      <xdr:col>85</xdr:col>
      <xdr:colOff>177800</xdr:colOff>
      <xdr:row>98</xdr:row>
      <xdr:rowOff>29011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77288</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0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153986</xdr:rowOff>
    </xdr:from>
    <xdr:to>
      <xdr:col>81</xdr:col>
      <xdr:colOff>101600</xdr:colOff>
      <xdr:row>98</xdr:row>
      <xdr:rowOff>84136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8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75263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87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141182</xdr:rowOff>
    </xdr:from>
    <xdr:to>
      <xdr:col>76</xdr:col>
      <xdr:colOff>165100</xdr:colOff>
      <xdr:row>98</xdr:row>
      <xdr:rowOff>71332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62459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86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135403</xdr:rowOff>
    </xdr:from>
    <xdr:to>
      <xdr:col>72</xdr:col>
      <xdr:colOff>38100</xdr:colOff>
      <xdr:row>98</xdr:row>
      <xdr:rowOff>65553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56680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85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118932</xdr:rowOff>
    </xdr:from>
    <xdr:to>
      <xdr:col>67</xdr:col>
      <xdr:colOff>101600</xdr:colOff>
      <xdr:row>98</xdr:row>
      <xdr:rowOff>49082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40209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4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124257</xdr:rowOff>
    </xdr:from>
    <xdr:to>
      <xdr:col>116</xdr:col>
      <xdr:colOff>63500</xdr:colOff>
      <xdr:row>36</xdr:row>
      <xdr:rowOff>170028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296457"/>
          <a:ext cx="838200" cy="4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6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123965</xdr:rowOff>
    </xdr:from>
    <xdr:to>
      <xdr:col>111</xdr:col>
      <xdr:colOff>177800</xdr:colOff>
      <xdr:row>36</xdr:row>
      <xdr:rowOff>124257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296165"/>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74972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761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46330</xdr:rowOff>
    </xdr:from>
    <xdr:to>
      <xdr:col>107</xdr:col>
      <xdr:colOff>50800</xdr:colOff>
      <xdr:row>36</xdr:row>
      <xdr:rowOff>123965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218530"/>
          <a:ext cx="889000" cy="7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77538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46330</xdr:rowOff>
    </xdr:from>
    <xdr:to>
      <xdr:col>102</xdr:col>
      <xdr:colOff>114300</xdr:colOff>
      <xdr:row>37</xdr:row>
      <xdr:rowOff>64821</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8656300" y="6218530"/>
          <a:ext cx="889000" cy="18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79887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766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81170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7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119228</xdr:rowOff>
    </xdr:from>
    <xdr:to>
      <xdr:col>116</xdr:col>
      <xdr:colOff>114300</xdr:colOff>
      <xdr:row>37</xdr:row>
      <xdr:rowOff>49378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29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142105</xdr:rowOff>
    </xdr:from>
    <xdr:ext cx="534377"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1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73457</xdr:rowOff>
    </xdr:from>
    <xdr:to>
      <xdr:col>112</xdr:col>
      <xdr:colOff>38100</xdr:colOff>
      <xdr:row>37</xdr:row>
      <xdr:rowOff>3607</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2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20134</xdr:rowOff>
    </xdr:from>
    <xdr:ext cx="534377"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056111" y="60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73165</xdr:rowOff>
    </xdr:from>
    <xdr:to>
      <xdr:col>107</xdr:col>
      <xdr:colOff>101600</xdr:colOff>
      <xdr:row>37</xdr:row>
      <xdr:rowOff>3315</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2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19842</xdr:rowOff>
    </xdr:from>
    <xdr:ext cx="534377"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67111" y="602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166980</xdr:rowOff>
    </xdr:from>
    <xdr:to>
      <xdr:col>102</xdr:col>
      <xdr:colOff>165100</xdr:colOff>
      <xdr:row>36</xdr:row>
      <xdr:rowOff>97130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1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113657</xdr:rowOff>
    </xdr:from>
    <xdr:ext cx="534377"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278111" y="594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14021</xdr:rowOff>
    </xdr:from>
    <xdr:to>
      <xdr:col>98</xdr:col>
      <xdr:colOff>38100</xdr:colOff>
      <xdr:row>37</xdr:row>
      <xdr:rowOff>115621</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3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132148</xdr:rowOff>
    </xdr:from>
    <xdr:ext cx="534377"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389111" y="613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１人あたりのコストが類似団体と比較して高いのは主に、総務費・</a:t>
          </a:r>
          <a:r>
            <a:rPr kumimoji="1" lang="ja-JP" altLang="en-US" sz="1100" b="0" i="0" u="none" strike="noStrike" kern="0" cap="none" spc="0" normalizeH="0" baseline="0" noProof="0">
              <a:ln>
                <a:noFill/>
              </a:ln>
              <a:solidFill>
                <a:prstClr val="black"/>
              </a:solidFill>
              <a:effectLst/>
              <a:uLnTx/>
              <a:uFillTx/>
              <a:latin typeface="+mn-lt"/>
              <a:ea typeface="+mn-ea"/>
              <a:cs typeface="+mn-cs"/>
            </a:rPr>
            <a:t>災害復旧費・</a:t>
          </a:r>
          <a:r>
            <a:rPr kumimoji="1" lang="ja-JP" altLang="ja-JP" sz="1100" b="0" i="0" u="none" strike="noStrike" kern="0" cap="none" spc="0" normalizeH="0" baseline="0" noProof="0">
              <a:ln>
                <a:noFill/>
              </a:ln>
              <a:solidFill>
                <a:prstClr val="black"/>
              </a:solidFill>
              <a:effectLst/>
              <a:uLnTx/>
              <a:uFillTx/>
              <a:latin typeface="+mn-lt"/>
              <a:ea typeface="+mn-ea"/>
              <a:cs typeface="+mn-cs"/>
            </a:rPr>
            <a:t>諸支出金である。総務費については令和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している。主な要因として、</a:t>
          </a:r>
          <a:r>
            <a:rPr kumimoji="1" lang="ja-JP" altLang="en-US" sz="1100" b="0" i="0" u="none" strike="noStrike" kern="0" cap="none" spc="0" normalizeH="0" baseline="0" noProof="0">
              <a:ln>
                <a:noFill/>
              </a:ln>
              <a:solidFill>
                <a:prstClr val="black"/>
              </a:solidFill>
              <a:effectLst/>
              <a:uLnTx/>
              <a:uFillTx/>
              <a:latin typeface="+mn-lt"/>
              <a:ea typeface="+mn-ea"/>
              <a:cs typeface="+mn-cs"/>
            </a:rPr>
            <a:t>人件費</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a:t>
          </a:r>
          <a:r>
            <a:rPr kumimoji="1" lang="ja-JP" altLang="en-US" sz="1100" b="0" i="0" u="none" strike="noStrike" kern="0" cap="none" spc="0" normalizeH="0" baseline="0" noProof="0">
              <a:ln>
                <a:noFill/>
              </a:ln>
              <a:solidFill>
                <a:prstClr val="black"/>
              </a:solidFill>
              <a:effectLst/>
              <a:uLnTx/>
              <a:uFillTx/>
              <a:latin typeface="+mn-lt"/>
              <a:ea typeface="+mn-ea"/>
              <a:cs typeface="+mn-cs"/>
            </a:rPr>
            <a:t>災害復旧費については、令和４年度と比較して大きく増加している。主な要因として、令和４年９月の台風１４号での被災した護岸施設の復旧を行ったことによるものである。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諸支出金については姫島丸特別会計への繰出金であるが、令和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年度と比較して減少している。今後も引き続き、歳出削減策により、財政の健全化を図っていく。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ea"/>
              <a:ea typeface="+mn-ea"/>
              <a:cs typeface="+mn-cs"/>
            </a:rPr>
            <a:t>前年度に比べ</a:t>
          </a:r>
          <a:r>
            <a:rPr kumimoji="1" lang="ja-JP" altLang="en-US" sz="1100" b="0" i="0" u="none" strike="noStrike" kern="0" cap="none" spc="0" normalizeH="0" baseline="0" noProof="0">
              <a:ln>
                <a:noFill/>
              </a:ln>
              <a:solidFill>
                <a:prstClr val="black"/>
              </a:solidFill>
              <a:effectLst/>
              <a:uLnTx/>
              <a:uFillTx/>
              <a:latin typeface="+mn-ea"/>
              <a:ea typeface="+mn-ea"/>
              <a:cs typeface="+mn-cs"/>
            </a:rPr>
            <a:t>３</a:t>
          </a:r>
          <a:r>
            <a:rPr kumimoji="1" lang="ja-JP" altLang="ja-JP" sz="1100" b="0" i="0" u="none" strike="noStrike" kern="0" cap="none" spc="0" normalizeH="0" baseline="0" noProof="0">
              <a:ln>
                <a:noFill/>
              </a:ln>
              <a:solidFill>
                <a:prstClr val="black"/>
              </a:solidFill>
              <a:effectLst/>
              <a:uLnTx/>
              <a:uFillTx/>
              <a:latin typeface="+mn-ea"/>
              <a:ea typeface="+mn-ea"/>
              <a:cs typeface="+mn-cs"/>
            </a:rPr>
            <a:t>．</a:t>
          </a:r>
          <a:r>
            <a:rPr kumimoji="1" lang="ja-JP" altLang="en-US" sz="1100" b="0" i="0" u="none" strike="noStrike" kern="0" cap="none" spc="0" normalizeH="0" baseline="0" noProof="0">
              <a:ln>
                <a:noFill/>
              </a:ln>
              <a:solidFill>
                <a:prstClr val="black"/>
              </a:solidFill>
              <a:effectLst/>
              <a:uLnTx/>
              <a:uFillTx/>
              <a:latin typeface="+mn-ea"/>
              <a:ea typeface="+mn-ea"/>
              <a:cs typeface="+mn-cs"/>
            </a:rPr>
            <a:t>６３</a:t>
          </a:r>
          <a:r>
            <a:rPr kumimoji="1" lang="ja-JP" altLang="ja-JP" sz="1100" b="0" i="0" u="none" strike="noStrike" kern="0" cap="none" spc="0" normalizeH="0" baseline="0" noProof="0">
              <a:ln>
                <a:noFill/>
              </a:ln>
              <a:solidFill>
                <a:prstClr val="black"/>
              </a:solidFill>
              <a:effectLst/>
              <a:uLnTx/>
              <a:uFillTx/>
              <a:latin typeface="+mn-ea"/>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ea"/>
              <a:ea typeface="+mn-ea"/>
              <a:cs typeface="+mn-cs"/>
            </a:rPr>
            <a:t>減少</a:t>
          </a:r>
          <a:r>
            <a:rPr kumimoji="1" lang="ja-JP" altLang="ja-JP" sz="1100" b="0" i="0" u="none" strike="noStrike" kern="0" cap="none" spc="0" normalizeH="0" baseline="0" noProof="0">
              <a:ln>
                <a:noFill/>
              </a:ln>
              <a:solidFill>
                <a:prstClr val="black"/>
              </a:solidFill>
              <a:effectLst/>
              <a:uLnTx/>
              <a:uFillTx/>
              <a:latin typeface="+mn-ea"/>
              <a:ea typeface="+mn-ea"/>
              <a:cs typeface="+mn-cs"/>
            </a:rPr>
            <a:t>している。</a:t>
          </a:r>
          <a:r>
            <a:rPr kumimoji="1" lang="ja-JP" altLang="en-US" sz="1100" b="0" i="0" u="none" strike="noStrike" kern="0" cap="none" spc="0" normalizeH="0" baseline="0" noProof="0">
              <a:ln>
                <a:noFill/>
              </a:ln>
              <a:solidFill>
                <a:prstClr val="black"/>
              </a:solidFill>
              <a:effectLst/>
              <a:uLnTx/>
              <a:uFillTx/>
              <a:latin typeface="+mn-ea"/>
              <a:ea typeface="+mn-ea"/>
              <a:cs typeface="+mn-cs"/>
            </a:rPr>
            <a:t>主な要因は令和５年度</a:t>
          </a:r>
          <a:r>
            <a:rPr kumimoji="1" lang="ja-JP" altLang="ja-JP" sz="1100" b="0" i="0" u="none" strike="noStrike" kern="0" cap="none" spc="0" normalizeH="0" baseline="0" noProof="0">
              <a:ln>
                <a:noFill/>
              </a:ln>
              <a:solidFill>
                <a:prstClr val="black"/>
              </a:solidFill>
              <a:effectLst/>
              <a:uLnTx/>
              <a:uFillTx/>
              <a:latin typeface="+mn-ea"/>
              <a:ea typeface="+mn-ea"/>
              <a:cs typeface="+mn-cs"/>
            </a:rPr>
            <a:t>に</a:t>
          </a:r>
          <a:r>
            <a:rPr kumimoji="1" lang="ja-JP" altLang="en-US" sz="1100" b="0" i="0" u="none" strike="noStrike" kern="0" cap="none" spc="0" normalizeH="0" baseline="0" noProof="0">
              <a:ln>
                <a:noFill/>
              </a:ln>
              <a:solidFill>
                <a:prstClr val="black"/>
              </a:solidFill>
              <a:effectLst/>
              <a:uLnTx/>
              <a:uFillTx/>
              <a:latin typeface="+mn-ea"/>
              <a:ea typeface="+mn-ea"/>
              <a:cs typeface="+mn-cs"/>
            </a:rPr>
            <a:t>減災基金へ２００</a:t>
          </a:r>
          <a:r>
            <a:rPr kumimoji="1" lang="ja-JP" altLang="ja-JP" sz="1100" b="0" i="0" u="none" strike="noStrike" kern="0" cap="none" spc="0" normalizeH="0" baseline="0" noProof="0">
              <a:ln>
                <a:noFill/>
              </a:ln>
              <a:solidFill>
                <a:prstClr val="black"/>
              </a:solidFill>
              <a:effectLst/>
              <a:uLnTx/>
              <a:uFillTx/>
              <a:latin typeface="+mn-ea"/>
              <a:ea typeface="+mn-ea"/>
              <a:cs typeface="+mn-cs"/>
            </a:rPr>
            <a:t>，</a:t>
          </a:r>
          <a:r>
            <a:rPr kumimoji="1" lang="ja-JP" altLang="en-US" sz="1100" b="0" i="0" u="none" strike="noStrike" kern="0" cap="none" spc="0" normalizeH="0" baseline="0" noProof="0">
              <a:ln>
                <a:noFill/>
              </a:ln>
              <a:solidFill>
                <a:prstClr val="black"/>
              </a:solidFill>
              <a:effectLst/>
              <a:uLnTx/>
              <a:uFillTx/>
              <a:latin typeface="+mn-ea"/>
              <a:ea typeface="+mn-ea"/>
              <a:cs typeface="+mn-cs"/>
            </a:rPr>
            <a:t>８６２</a:t>
          </a:r>
          <a:r>
            <a:rPr kumimoji="1" lang="ja-JP" altLang="ja-JP" sz="1100" b="0" i="0" u="none" strike="noStrike" kern="0" cap="none" spc="0" normalizeH="0" baseline="0" noProof="0">
              <a:ln>
                <a:noFill/>
              </a:ln>
              <a:solidFill>
                <a:prstClr val="black"/>
              </a:solidFill>
              <a:effectLst/>
              <a:uLnTx/>
              <a:uFillTx/>
              <a:latin typeface="+mn-ea"/>
              <a:ea typeface="+mn-ea"/>
              <a:cs typeface="+mn-cs"/>
            </a:rPr>
            <a:t>千円を</a:t>
          </a:r>
          <a:r>
            <a:rPr kumimoji="1" lang="ja-JP" altLang="en-US" sz="1100" b="0" i="0" u="none" strike="noStrike" kern="0" cap="none" spc="0" normalizeH="0" baseline="0" noProof="0">
              <a:ln>
                <a:noFill/>
              </a:ln>
              <a:solidFill>
                <a:prstClr val="black"/>
              </a:solidFill>
              <a:effectLst/>
              <a:uLnTx/>
              <a:uFillTx/>
              <a:latin typeface="+mn-ea"/>
              <a:ea typeface="+mn-ea"/>
              <a:cs typeface="+mn-cs"/>
            </a:rPr>
            <a:t>積み立てた</a:t>
          </a:r>
          <a:r>
            <a:rPr kumimoji="1" lang="ja-JP" altLang="ja-JP" sz="1100" b="0" i="0" u="none" strike="noStrike" kern="0" cap="none" spc="0" normalizeH="0" baseline="0" noProof="0">
              <a:ln>
                <a:noFill/>
              </a:ln>
              <a:solidFill>
                <a:prstClr val="black"/>
              </a:solidFill>
              <a:effectLst/>
              <a:uLnTx/>
              <a:uFillTx/>
              <a:latin typeface="+mn-ea"/>
              <a:ea typeface="+mn-ea"/>
              <a:cs typeface="+mn-cs"/>
            </a:rPr>
            <a:t>ことによる</a:t>
          </a:r>
          <a:r>
            <a:rPr kumimoji="1" lang="ja-JP" altLang="en-US" sz="1100" b="0" i="0" u="none" strike="noStrike" kern="0" cap="none" spc="0" normalizeH="0" baseline="0" noProof="0">
              <a:ln>
                <a:noFill/>
              </a:ln>
              <a:solidFill>
                <a:prstClr val="black"/>
              </a:solidFill>
              <a:effectLst/>
              <a:uLnTx/>
              <a:uFillTx/>
              <a:latin typeface="+mn-ea"/>
              <a:ea typeface="+mn-ea"/>
              <a:cs typeface="+mn-cs"/>
            </a:rPr>
            <a:t>もの</a:t>
          </a:r>
          <a:r>
            <a:rPr kumimoji="1" lang="ja-JP" altLang="ja-JP" sz="1100" b="0" i="0" u="none" strike="noStrike" kern="0" cap="none" spc="0" normalizeH="0" baseline="0" noProof="0">
              <a:ln>
                <a:noFill/>
              </a:ln>
              <a:solidFill>
                <a:prstClr val="black"/>
              </a:solidFill>
              <a:effectLst/>
              <a:uLnTx/>
              <a:uFillTx/>
              <a:latin typeface="+mn-ea"/>
              <a:ea typeface="+mn-ea"/>
              <a:cs typeface="+mn-cs"/>
            </a:rPr>
            <a:t>である。今後も引き続き、物品調達の見直し等の事務経費節減や職員給与費の削減、退職者の補充を最小限に抑える等の歳出削減策により、財政の健全化を図る。</a:t>
          </a:r>
          <a:endParaRPr kumimoji="0" lang="ja-JP" altLang="ja-JP" sz="14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姫島丸特別</a:t>
          </a:r>
          <a:r>
            <a:rPr kumimoji="1" lang="ja-JP" altLang="ja-JP" sz="1100" b="0" i="0" u="none" strike="noStrike" kern="0" cap="none" spc="0" normalizeH="0" baseline="0" noProof="0">
              <a:ln>
                <a:noFill/>
              </a:ln>
              <a:solidFill>
                <a:prstClr val="black"/>
              </a:solidFill>
              <a:effectLst/>
              <a:uLnTx/>
              <a:uFillTx/>
              <a:latin typeface="+mn-lt"/>
              <a:ea typeface="+mn-ea"/>
              <a:cs typeface="+mn-cs"/>
            </a:rPr>
            <a:t>会計以外は前年度と比べて大きな増減はなく、実質収支も黒字である。</a:t>
          </a:r>
          <a:r>
            <a:rPr kumimoji="1" lang="ja-JP" altLang="en-US" sz="1100" b="0" i="0" u="none" strike="noStrike" kern="0" cap="none" spc="0" normalizeH="0" baseline="0" noProof="0">
              <a:ln>
                <a:noFill/>
              </a:ln>
              <a:solidFill>
                <a:prstClr val="black"/>
              </a:solidFill>
              <a:effectLst/>
              <a:uLnTx/>
              <a:uFillTx/>
              <a:latin typeface="+mn-lt"/>
              <a:ea typeface="+mn-ea"/>
              <a:cs typeface="+mn-cs"/>
            </a:rPr>
            <a:t>姫島丸特別</a:t>
          </a:r>
          <a:r>
            <a:rPr kumimoji="1" lang="ja-JP" altLang="ja-JP" sz="1100" b="0" i="0" u="none" strike="noStrike" kern="0" cap="none" spc="0" normalizeH="0" baseline="0" noProof="0">
              <a:ln>
                <a:noFill/>
              </a:ln>
              <a:solidFill>
                <a:prstClr val="black"/>
              </a:solidFill>
              <a:effectLst/>
              <a:uLnTx/>
              <a:uFillTx/>
              <a:latin typeface="+mn-lt"/>
              <a:ea typeface="+mn-ea"/>
              <a:cs typeface="+mn-cs"/>
            </a:rPr>
            <a:t>会計の黒字額の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については、令和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令和４年度より実施している代替船建造事業に係る消費税還付金が増となったことが</a:t>
          </a:r>
          <a:r>
            <a:rPr kumimoji="1" lang="ja-JP" altLang="ja-JP" sz="1100" b="0" i="0" u="none" strike="noStrike" kern="0" cap="none" spc="0" normalizeH="0" baseline="0" noProof="0">
              <a:ln>
                <a:noFill/>
              </a:ln>
              <a:solidFill>
                <a:prstClr val="black"/>
              </a:solidFill>
              <a:effectLst/>
              <a:uLnTx/>
              <a:uFillTx/>
              <a:latin typeface="+mn-lt"/>
              <a:ea typeface="+mn-ea"/>
              <a:cs typeface="+mn-cs"/>
            </a:rPr>
            <a:t>主な要因である。今後も引き続き、歳出削減策を行い、実質単年度収支の動きを注視していく。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2979402</v>
      </c>
      <c r="BO4" s="371"/>
      <c r="BP4" s="371"/>
      <c r="BQ4" s="371"/>
      <c r="BR4" s="371"/>
      <c r="BS4" s="371"/>
      <c r="BT4" s="371"/>
      <c r="BU4" s="372"/>
      <c r="BV4" s="370">
        <v>3425986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27.2</v>
      </c>
      <c r="CU4" s="377"/>
      <c r="CV4" s="377"/>
      <c r="CW4" s="377"/>
      <c r="CX4" s="377"/>
      <c r="CY4" s="377"/>
      <c r="CZ4" s="377"/>
      <c r="DA4" s="378"/>
      <c r="DB4" s="376">
        <v>27.3</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2576367</v>
      </c>
      <c r="BO5" s="439"/>
      <c r="BP5" s="439"/>
      <c r="BQ5" s="439"/>
      <c r="BR5" s="439"/>
      <c r="BS5" s="439"/>
      <c r="BT5" s="439"/>
      <c r="BU5" s="440"/>
      <c r="BV5" s="438">
        <v>3018500</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84.4</v>
      </c>
      <c r="CU5" s="405"/>
      <c r="CV5" s="405"/>
      <c r="CW5" s="405"/>
      <c r="CX5" s="405"/>
      <c r="CY5" s="405"/>
      <c r="CZ5" s="405"/>
      <c r="DA5" s="406"/>
      <c r="DB5" s="404">
        <v>78.900000000000006</v>
      </c>
      <c r="DC5" s="405"/>
      <c r="DD5" s="405"/>
      <c r="DE5" s="405"/>
      <c r="DF5" s="405"/>
      <c r="DG5" s="405"/>
      <c r="DH5" s="405"/>
      <c r="DI5" s="406"/>
    </row>
    <row r="6" spans="1:119" ht="18.75" customHeight="1" x14ac:dyDescent="0.15">
      <c r="A6" s="181"/>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403035</v>
      </c>
      <c r="BO6" s="439"/>
      <c r="BP6" s="439"/>
      <c r="BQ6" s="439"/>
      <c r="BR6" s="439"/>
      <c r="BS6" s="439"/>
      <c r="BT6" s="439"/>
      <c r="BU6" s="440"/>
      <c r="BV6" s="438">
        <v>407486</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84.7</v>
      </c>
      <c r="CU6" s="445"/>
      <c r="CV6" s="445"/>
      <c r="CW6" s="445"/>
      <c r="CX6" s="445"/>
      <c r="CY6" s="445"/>
      <c r="CZ6" s="445"/>
      <c r="DA6" s="446"/>
      <c r="DB6" s="444">
        <v>79.400000000000006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2933</v>
      </c>
      <c r="BO7" s="439"/>
      <c r="BP7" s="439"/>
      <c r="BQ7" s="439"/>
      <c r="BR7" s="439"/>
      <c r="BS7" s="439"/>
      <c r="BT7" s="439"/>
      <c r="BU7" s="440"/>
      <c r="BV7" s="438">
        <v>7908</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1471011</v>
      </c>
      <c r="CU7" s="439"/>
      <c r="CV7" s="439"/>
      <c r="CW7" s="439"/>
      <c r="CX7" s="439"/>
      <c r="CY7" s="439"/>
      <c r="CZ7" s="439"/>
      <c r="DA7" s="440"/>
      <c r="DB7" s="438">
        <v>1462772</v>
      </c>
      <c r="DC7" s="439"/>
      <c r="DD7" s="439"/>
      <c r="DE7" s="439"/>
      <c r="DF7" s="439"/>
      <c r="DG7" s="439"/>
      <c r="DH7" s="439"/>
      <c r="DI7" s="440"/>
    </row>
    <row r="8" spans="1:119" ht="18.75" customHeight="1" thickBot="1" x14ac:dyDescent="0.2">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400102</v>
      </c>
      <c r="BO8" s="439"/>
      <c r="BP8" s="439"/>
      <c r="BQ8" s="439"/>
      <c r="BR8" s="439"/>
      <c r="BS8" s="439"/>
      <c r="BT8" s="439"/>
      <c r="BU8" s="440"/>
      <c r="BV8" s="438">
        <v>399578</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0.1</v>
      </c>
      <c r="CU8" s="448"/>
      <c r="CV8" s="448"/>
      <c r="CW8" s="448"/>
      <c r="CX8" s="448"/>
      <c r="CY8" s="448"/>
      <c r="CZ8" s="448"/>
      <c r="DA8" s="449"/>
      <c r="DB8" s="447">
        <v>0.1</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1725</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524</v>
      </c>
      <c r="BO9" s="439"/>
      <c r="BP9" s="439"/>
      <c r="BQ9" s="439"/>
      <c r="BR9" s="439"/>
      <c r="BS9" s="439"/>
      <c r="BT9" s="439"/>
      <c r="BU9" s="440"/>
      <c r="BV9" s="438">
        <v>53740</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8.9</v>
      </c>
      <c r="CU9" s="405"/>
      <c r="CV9" s="405"/>
      <c r="CW9" s="405"/>
      <c r="CX9" s="405"/>
      <c r="CY9" s="405"/>
      <c r="CZ9" s="405"/>
      <c r="DA9" s="406"/>
      <c r="DB9" s="404">
        <v>7.3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1"/>
      <c r="N10" s="431"/>
      <c r="O10" s="431"/>
      <c r="P10" s="431"/>
      <c r="Q10" s="432"/>
      <c r="R10" s="458">
        <v>1991</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114</v>
      </c>
      <c r="AV10" s="434"/>
      <c r="AW10" s="434"/>
      <c r="AX10" s="434"/>
      <c r="AY10" s="435" t="s">
        <v>115</v>
      </c>
      <c r="AZ10" s="436"/>
      <c r="BA10" s="436"/>
      <c r="BB10" s="436"/>
      <c r="BC10" s="436"/>
      <c r="BD10" s="436"/>
      <c r="BE10" s="436"/>
      <c r="BF10" s="436"/>
      <c r="BG10" s="436"/>
      <c r="BH10" s="436"/>
      <c r="BI10" s="436"/>
      <c r="BJ10" s="436"/>
      <c r="BK10" s="436"/>
      <c r="BL10" s="436"/>
      <c r="BM10" s="437"/>
      <c r="BN10" s="438">
        <v>196126</v>
      </c>
      <c r="BO10" s="439"/>
      <c r="BP10" s="439"/>
      <c r="BQ10" s="439"/>
      <c r="BR10" s="439"/>
      <c r="BS10" s="439"/>
      <c r="BT10" s="439"/>
      <c r="BU10" s="440"/>
      <c r="BV10" s="438">
        <v>159187</v>
      </c>
      <c r="BW10" s="439"/>
      <c r="BX10" s="439"/>
      <c r="BY10" s="439"/>
      <c r="BZ10" s="439"/>
      <c r="CA10" s="439"/>
      <c r="CB10" s="439"/>
      <c r="CC10" s="440"/>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90</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1757</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196126</v>
      </c>
      <c r="BO12" s="439"/>
      <c r="BP12" s="439"/>
      <c r="BQ12" s="439"/>
      <c r="BR12" s="439"/>
      <c r="BS12" s="439"/>
      <c r="BT12" s="439"/>
      <c r="BU12" s="440"/>
      <c r="BV12" s="438">
        <v>159187</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1756</v>
      </c>
      <c r="S13" s="492"/>
      <c r="T13" s="492"/>
      <c r="U13" s="492"/>
      <c r="V13" s="493"/>
      <c r="W13" s="417" t="s">
        <v>131</v>
      </c>
      <c r="X13" s="418"/>
      <c r="Y13" s="418"/>
      <c r="Z13" s="418"/>
      <c r="AA13" s="418"/>
      <c r="AB13" s="408"/>
      <c r="AC13" s="458">
        <v>169</v>
      </c>
      <c r="AD13" s="459"/>
      <c r="AE13" s="459"/>
      <c r="AF13" s="459"/>
      <c r="AG13" s="501"/>
      <c r="AH13" s="458">
        <v>218</v>
      </c>
      <c r="AI13" s="459"/>
      <c r="AJ13" s="459"/>
      <c r="AK13" s="459"/>
      <c r="AL13" s="460"/>
      <c r="AM13" s="430" t="s">
        <v>132</v>
      </c>
      <c r="AN13" s="431"/>
      <c r="AO13" s="431"/>
      <c r="AP13" s="431"/>
      <c r="AQ13" s="431"/>
      <c r="AR13" s="431"/>
      <c r="AS13" s="431"/>
      <c r="AT13" s="432"/>
      <c r="AU13" s="433" t="s">
        <v>114</v>
      </c>
      <c r="AV13" s="434"/>
      <c r="AW13" s="434"/>
      <c r="AX13" s="434"/>
      <c r="AY13" s="435" t="s">
        <v>133</v>
      </c>
      <c r="AZ13" s="436"/>
      <c r="BA13" s="436"/>
      <c r="BB13" s="436"/>
      <c r="BC13" s="436"/>
      <c r="BD13" s="436"/>
      <c r="BE13" s="436"/>
      <c r="BF13" s="436"/>
      <c r="BG13" s="436"/>
      <c r="BH13" s="436"/>
      <c r="BI13" s="436"/>
      <c r="BJ13" s="436"/>
      <c r="BK13" s="436"/>
      <c r="BL13" s="436"/>
      <c r="BM13" s="437"/>
      <c r="BN13" s="438">
        <v>524</v>
      </c>
      <c r="BO13" s="439"/>
      <c r="BP13" s="439"/>
      <c r="BQ13" s="439"/>
      <c r="BR13" s="439"/>
      <c r="BS13" s="439"/>
      <c r="BT13" s="439"/>
      <c r="BU13" s="440"/>
      <c r="BV13" s="438">
        <v>53740</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3.4</v>
      </c>
      <c r="CU13" s="405"/>
      <c r="CV13" s="405"/>
      <c r="CW13" s="405"/>
      <c r="CX13" s="405"/>
      <c r="CY13" s="405"/>
      <c r="CZ13" s="405"/>
      <c r="DA13" s="406"/>
      <c r="DB13" s="404">
        <v>3.6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1812</v>
      </c>
      <c r="S14" s="492"/>
      <c r="T14" s="492"/>
      <c r="U14" s="492"/>
      <c r="V14" s="493"/>
      <c r="W14" s="397"/>
      <c r="X14" s="398"/>
      <c r="Y14" s="398"/>
      <c r="Z14" s="398"/>
      <c r="AA14" s="398"/>
      <c r="AB14" s="387"/>
      <c r="AC14" s="494">
        <v>21.8</v>
      </c>
      <c r="AD14" s="495"/>
      <c r="AE14" s="495"/>
      <c r="AF14" s="495"/>
      <c r="AG14" s="496"/>
      <c r="AH14" s="494">
        <v>24.7</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1810</v>
      </c>
      <c r="S15" s="492"/>
      <c r="T15" s="492"/>
      <c r="U15" s="492"/>
      <c r="V15" s="493"/>
      <c r="W15" s="417" t="s">
        <v>137</v>
      </c>
      <c r="X15" s="418"/>
      <c r="Y15" s="418"/>
      <c r="Z15" s="418"/>
      <c r="AA15" s="418"/>
      <c r="AB15" s="408"/>
      <c r="AC15" s="458">
        <v>99</v>
      </c>
      <c r="AD15" s="459"/>
      <c r="AE15" s="459"/>
      <c r="AF15" s="459"/>
      <c r="AG15" s="501"/>
      <c r="AH15" s="458">
        <v>121</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139264</v>
      </c>
      <c r="BO15" s="371"/>
      <c r="BP15" s="371"/>
      <c r="BQ15" s="371"/>
      <c r="BR15" s="371"/>
      <c r="BS15" s="371"/>
      <c r="BT15" s="371"/>
      <c r="BU15" s="372"/>
      <c r="BV15" s="370">
        <v>145803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12.8</v>
      </c>
      <c r="AD16" s="495"/>
      <c r="AE16" s="495"/>
      <c r="AF16" s="495"/>
      <c r="AG16" s="496"/>
      <c r="AH16" s="494">
        <v>13.7</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1438790</v>
      </c>
      <c r="BO16" s="439"/>
      <c r="BP16" s="439"/>
      <c r="BQ16" s="439"/>
      <c r="BR16" s="439"/>
      <c r="BS16" s="439"/>
      <c r="BT16" s="439"/>
      <c r="BU16" s="440"/>
      <c r="BV16" s="438">
        <v>1418601</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6" t="s">
        <v>143</v>
      </c>
      <c r="N17" s="517"/>
      <c r="O17" s="517"/>
      <c r="P17" s="517"/>
      <c r="Q17" s="518"/>
      <c r="R17" s="513" t="s">
        <v>141</v>
      </c>
      <c r="S17" s="514"/>
      <c r="T17" s="514"/>
      <c r="U17" s="514"/>
      <c r="V17" s="515"/>
      <c r="W17" s="417" t="s">
        <v>144</v>
      </c>
      <c r="X17" s="418"/>
      <c r="Y17" s="418"/>
      <c r="Z17" s="418"/>
      <c r="AA17" s="418"/>
      <c r="AB17" s="408"/>
      <c r="AC17" s="458">
        <v>508</v>
      </c>
      <c r="AD17" s="459"/>
      <c r="AE17" s="459"/>
      <c r="AF17" s="459"/>
      <c r="AG17" s="501"/>
      <c r="AH17" s="458">
        <v>543</v>
      </c>
      <c r="AI17" s="459"/>
      <c r="AJ17" s="459"/>
      <c r="AK17" s="459"/>
      <c r="AL17" s="460"/>
      <c r="AM17" s="430"/>
      <c r="AN17" s="431"/>
      <c r="AO17" s="431"/>
      <c r="AP17" s="431"/>
      <c r="AQ17" s="431"/>
      <c r="AR17" s="431"/>
      <c r="AS17" s="431"/>
      <c r="AT17" s="432"/>
      <c r="AU17" s="433"/>
      <c r="AV17" s="434"/>
      <c r="AW17" s="434"/>
      <c r="AX17" s="434"/>
      <c r="AY17" s="435" t="s">
        <v>145</v>
      </c>
      <c r="AZ17" s="436"/>
      <c r="BA17" s="436"/>
      <c r="BB17" s="436"/>
      <c r="BC17" s="436"/>
      <c r="BD17" s="436"/>
      <c r="BE17" s="436"/>
      <c r="BF17" s="436"/>
      <c r="BG17" s="436"/>
      <c r="BH17" s="436"/>
      <c r="BI17" s="436"/>
      <c r="BJ17" s="436"/>
      <c r="BK17" s="436"/>
      <c r="BL17" s="436"/>
      <c r="BM17" s="437"/>
      <c r="BN17" s="438">
        <v>169670</v>
      </c>
      <c r="BO17" s="439"/>
      <c r="BP17" s="439"/>
      <c r="BQ17" s="439"/>
      <c r="BR17" s="439"/>
      <c r="BS17" s="439"/>
      <c r="BT17" s="439"/>
      <c r="BU17" s="440"/>
      <c r="BV17" s="438">
        <v>179529</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1" t="s">
        <v>146</v>
      </c>
      <c r="C18" s="450"/>
      <c r="D18" s="450"/>
      <c r="E18" s="522"/>
      <c r="F18" s="522"/>
      <c r="G18" s="522"/>
      <c r="H18" s="522"/>
      <c r="I18" s="522"/>
      <c r="J18" s="522"/>
      <c r="K18" s="522"/>
      <c r="L18" s="523">
        <v>6.99</v>
      </c>
      <c r="M18" s="523"/>
      <c r="N18" s="523"/>
      <c r="O18" s="523"/>
      <c r="P18" s="523"/>
      <c r="Q18" s="523"/>
      <c r="R18" s="524"/>
      <c r="S18" s="524"/>
      <c r="T18" s="524"/>
      <c r="U18" s="524"/>
      <c r="V18" s="525"/>
      <c r="W18" s="419"/>
      <c r="X18" s="420"/>
      <c r="Y18" s="420"/>
      <c r="Z18" s="420"/>
      <c r="AA18" s="420"/>
      <c r="AB18" s="411"/>
      <c r="AC18" s="526">
        <v>65.5</v>
      </c>
      <c r="AD18" s="527"/>
      <c r="AE18" s="527"/>
      <c r="AF18" s="527"/>
      <c r="AG18" s="528"/>
      <c r="AH18" s="526">
        <v>61.6</v>
      </c>
      <c r="AI18" s="527"/>
      <c r="AJ18" s="527"/>
      <c r="AK18" s="527"/>
      <c r="AL18" s="529"/>
      <c r="AM18" s="430"/>
      <c r="AN18" s="431"/>
      <c r="AO18" s="431"/>
      <c r="AP18" s="431"/>
      <c r="AQ18" s="431"/>
      <c r="AR18" s="431"/>
      <c r="AS18" s="431"/>
      <c r="AT18" s="432"/>
      <c r="AU18" s="433"/>
      <c r="AV18" s="434"/>
      <c r="AW18" s="434"/>
      <c r="AX18" s="434"/>
      <c r="AY18" s="435" t="s">
        <v>147</v>
      </c>
      <c r="AZ18" s="436"/>
      <c r="BA18" s="436"/>
      <c r="BB18" s="436"/>
      <c r="BC18" s="436"/>
      <c r="BD18" s="436"/>
      <c r="BE18" s="436"/>
      <c r="BF18" s="436"/>
      <c r="BG18" s="436"/>
      <c r="BH18" s="436"/>
      <c r="BI18" s="436"/>
      <c r="BJ18" s="436"/>
      <c r="BK18" s="436"/>
      <c r="BL18" s="436"/>
      <c r="BM18" s="437"/>
      <c r="BN18" s="438">
        <v>1260694</v>
      </c>
      <c r="BO18" s="439"/>
      <c r="BP18" s="439"/>
      <c r="BQ18" s="439"/>
      <c r="BR18" s="439"/>
      <c r="BS18" s="439"/>
      <c r="BT18" s="439"/>
      <c r="BU18" s="440"/>
      <c r="BV18" s="438">
        <v>1154595</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1" t="s">
        <v>148</v>
      </c>
      <c r="C19" s="450"/>
      <c r="D19" s="450"/>
      <c r="E19" s="522"/>
      <c r="F19" s="522"/>
      <c r="G19" s="522"/>
      <c r="H19" s="522"/>
      <c r="I19" s="522"/>
      <c r="J19" s="522"/>
      <c r="K19" s="522"/>
      <c r="L19" s="530">
        <v>247</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149</v>
      </c>
      <c r="AZ19" s="436"/>
      <c r="BA19" s="436"/>
      <c r="BB19" s="436"/>
      <c r="BC19" s="436"/>
      <c r="BD19" s="436"/>
      <c r="BE19" s="436"/>
      <c r="BF19" s="436"/>
      <c r="BG19" s="436"/>
      <c r="BH19" s="436"/>
      <c r="BI19" s="436"/>
      <c r="BJ19" s="436"/>
      <c r="BK19" s="436"/>
      <c r="BL19" s="436"/>
      <c r="BM19" s="437"/>
      <c r="BN19" s="438">
        <v>2455216</v>
      </c>
      <c r="BO19" s="439"/>
      <c r="BP19" s="439"/>
      <c r="BQ19" s="439"/>
      <c r="BR19" s="439"/>
      <c r="BS19" s="439"/>
      <c r="BT19" s="439"/>
      <c r="BU19" s="440"/>
      <c r="BV19" s="438">
        <v>2385008</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1" t="s">
        <v>150</v>
      </c>
      <c r="C20" s="450"/>
      <c r="D20" s="450"/>
      <c r="E20" s="522"/>
      <c r="F20" s="522"/>
      <c r="G20" s="522"/>
      <c r="H20" s="522"/>
      <c r="I20" s="522"/>
      <c r="J20" s="522"/>
      <c r="K20" s="522"/>
      <c r="L20" s="530">
        <v>832</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1" t="s">
        <v>151</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50" t="s">
        <v>152</v>
      </c>
      <c r="C22" s="551"/>
      <c r="D22" s="552"/>
      <c r="E22" s="413" t="s">
        <v>1</v>
      </c>
      <c r="F22" s="418"/>
      <c r="G22" s="418"/>
      <c r="H22" s="418"/>
      <c r="I22" s="418"/>
      <c r="J22" s="418"/>
      <c r="K22" s="408"/>
      <c r="L22" s="413" t="s">
        <v>153</v>
      </c>
      <c r="M22" s="418"/>
      <c r="N22" s="418"/>
      <c r="O22" s="418"/>
      <c r="P22" s="408"/>
      <c r="Q22" s="559" t="s">
        <v>154</v>
      </c>
      <c r="R22" s="560"/>
      <c r="S22" s="560"/>
      <c r="T22" s="560"/>
      <c r="U22" s="560"/>
      <c r="V22" s="561"/>
      <c r="W22" s="565" t="s">
        <v>155</v>
      </c>
      <c r="X22" s="551"/>
      <c r="Y22" s="552"/>
      <c r="Z22" s="413" t="s">
        <v>1</v>
      </c>
      <c r="AA22" s="418"/>
      <c r="AB22" s="418"/>
      <c r="AC22" s="418"/>
      <c r="AD22" s="418"/>
      <c r="AE22" s="418"/>
      <c r="AF22" s="418"/>
      <c r="AG22" s="408"/>
      <c r="AH22" s="570" t="s">
        <v>156</v>
      </c>
      <c r="AI22" s="418"/>
      <c r="AJ22" s="418"/>
      <c r="AK22" s="418"/>
      <c r="AL22" s="408"/>
      <c r="AM22" s="570" t="s">
        <v>157</v>
      </c>
      <c r="AN22" s="571"/>
      <c r="AO22" s="571"/>
      <c r="AP22" s="571"/>
      <c r="AQ22" s="571"/>
      <c r="AR22" s="572"/>
      <c r="AS22" s="559" t="s">
        <v>154</v>
      </c>
      <c r="AT22" s="560"/>
      <c r="AU22" s="560"/>
      <c r="AV22" s="560"/>
      <c r="AW22" s="560"/>
      <c r="AX22" s="576"/>
      <c r="AY22" s="367" t="s">
        <v>158</v>
      </c>
      <c r="AZ22" s="368"/>
      <c r="BA22" s="368"/>
      <c r="BB22" s="368"/>
      <c r="BC22" s="368"/>
      <c r="BD22" s="368"/>
      <c r="BE22" s="368"/>
      <c r="BF22" s="368"/>
      <c r="BG22" s="368"/>
      <c r="BH22" s="368"/>
      <c r="BI22" s="368"/>
      <c r="BJ22" s="368"/>
      <c r="BK22" s="368"/>
      <c r="BL22" s="368"/>
      <c r="BM22" s="369"/>
      <c r="BN22" s="370">
        <v>2941479</v>
      </c>
      <c r="BO22" s="371"/>
      <c r="BP22" s="371"/>
      <c r="BQ22" s="371"/>
      <c r="BR22" s="371"/>
      <c r="BS22" s="371"/>
      <c r="BT22" s="371"/>
      <c r="BU22" s="372"/>
      <c r="BV22" s="370">
        <v>3030288</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159</v>
      </c>
      <c r="AZ23" s="436"/>
      <c r="BA23" s="436"/>
      <c r="BB23" s="436"/>
      <c r="BC23" s="436"/>
      <c r="BD23" s="436"/>
      <c r="BE23" s="436"/>
      <c r="BF23" s="436"/>
      <c r="BG23" s="436"/>
      <c r="BH23" s="436"/>
      <c r="BI23" s="436"/>
      <c r="BJ23" s="436"/>
      <c r="BK23" s="436"/>
      <c r="BL23" s="436"/>
      <c r="BM23" s="437"/>
      <c r="BN23" s="438">
        <v>2940228</v>
      </c>
      <c r="BO23" s="439"/>
      <c r="BP23" s="439"/>
      <c r="BQ23" s="439"/>
      <c r="BR23" s="439"/>
      <c r="BS23" s="439"/>
      <c r="BT23" s="439"/>
      <c r="BU23" s="440"/>
      <c r="BV23" s="438">
        <v>3028112</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53"/>
      <c r="C24" s="554"/>
      <c r="D24" s="555"/>
      <c r="E24" s="457" t="s">
        <v>160</v>
      </c>
      <c r="F24" s="431"/>
      <c r="G24" s="431"/>
      <c r="H24" s="431"/>
      <c r="I24" s="431"/>
      <c r="J24" s="431"/>
      <c r="K24" s="432"/>
      <c r="L24" s="458">
        <v>1</v>
      </c>
      <c r="M24" s="459"/>
      <c r="N24" s="459"/>
      <c r="O24" s="459"/>
      <c r="P24" s="501"/>
      <c r="Q24" s="458">
        <v>6021</v>
      </c>
      <c r="R24" s="459"/>
      <c r="S24" s="459"/>
      <c r="T24" s="459"/>
      <c r="U24" s="459"/>
      <c r="V24" s="501"/>
      <c r="W24" s="566"/>
      <c r="X24" s="554"/>
      <c r="Y24" s="555"/>
      <c r="Z24" s="457" t="s">
        <v>161</v>
      </c>
      <c r="AA24" s="431"/>
      <c r="AB24" s="431"/>
      <c r="AC24" s="431"/>
      <c r="AD24" s="431"/>
      <c r="AE24" s="431"/>
      <c r="AF24" s="431"/>
      <c r="AG24" s="432"/>
      <c r="AH24" s="458">
        <v>60</v>
      </c>
      <c r="AI24" s="459"/>
      <c r="AJ24" s="459"/>
      <c r="AK24" s="459"/>
      <c r="AL24" s="501"/>
      <c r="AM24" s="458">
        <v>152940</v>
      </c>
      <c r="AN24" s="459"/>
      <c r="AO24" s="459"/>
      <c r="AP24" s="459"/>
      <c r="AQ24" s="459"/>
      <c r="AR24" s="501"/>
      <c r="AS24" s="458">
        <v>2549</v>
      </c>
      <c r="AT24" s="459"/>
      <c r="AU24" s="459"/>
      <c r="AV24" s="459"/>
      <c r="AW24" s="459"/>
      <c r="AX24" s="460"/>
      <c r="AY24" s="544" t="s">
        <v>162</v>
      </c>
      <c r="AZ24" s="545"/>
      <c r="BA24" s="545"/>
      <c r="BB24" s="545"/>
      <c r="BC24" s="545"/>
      <c r="BD24" s="545"/>
      <c r="BE24" s="545"/>
      <c r="BF24" s="545"/>
      <c r="BG24" s="545"/>
      <c r="BH24" s="545"/>
      <c r="BI24" s="545"/>
      <c r="BJ24" s="545"/>
      <c r="BK24" s="545"/>
      <c r="BL24" s="545"/>
      <c r="BM24" s="546"/>
      <c r="BN24" s="438">
        <v>2399005</v>
      </c>
      <c r="BO24" s="439"/>
      <c r="BP24" s="439"/>
      <c r="BQ24" s="439"/>
      <c r="BR24" s="439"/>
      <c r="BS24" s="439"/>
      <c r="BT24" s="439"/>
      <c r="BU24" s="440"/>
      <c r="BV24" s="438">
        <v>2438522</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53"/>
      <c r="C25" s="554"/>
      <c r="D25" s="555"/>
      <c r="E25" s="457" t="s">
        <v>163</v>
      </c>
      <c r="F25" s="431"/>
      <c r="G25" s="431"/>
      <c r="H25" s="431"/>
      <c r="I25" s="431"/>
      <c r="J25" s="431"/>
      <c r="K25" s="432"/>
      <c r="L25" s="458">
        <v>1</v>
      </c>
      <c r="M25" s="459"/>
      <c r="N25" s="459"/>
      <c r="O25" s="459"/>
      <c r="P25" s="501"/>
      <c r="Q25" s="458">
        <v>4815</v>
      </c>
      <c r="R25" s="459"/>
      <c r="S25" s="459"/>
      <c r="T25" s="459"/>
      <c r="U25" s="459"/>
      <c r="V25" s="501"/>
      <c r="W25" s="566"/>
      <c r="X25" s="554"/>
      <c r="Y25" s="555"/>
      <c r="Z25" s="457" t="s">
        <v>164</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1137</v>
      </c>
      <c r="BO25" s="371"/>
      <c r="BP25" s="371"/>
      <c r="BQ25" s="371"/>
      <c r="BR25" s="371"/>
      <c r="BS25" s="371"/>
      <c r="BT25" s="371"/>
      <c r="BU25" s="372"/>
      <c r="BV25" s="370">
        <v>265</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53"/>
      <c r="C26" s="554"/>
      <c r="D26" s="555"/>
      <c r="E26" s="457" t="s">
        <v>166</v>
      </c>
      <c r="F26" s="431"/>
      <c r="G26" s="431"/>
      <c r="H26" s="431"/>
      <c r="I26" s="431"/>
      <c r="J26" s="431"/>
      <c r="K26" s="432"/>
      <c r="L26" s="458">
        <v>1</v>
      </c>
      <c r="M26" s="459"/>
      <c r="N26" s="459"/>
      <c r="O26" s="459"/>
      <c r="P26" s="501"/>
      <c r="Q26" s="458">
        <v>4370</v>
      </c>
      <c r="R26" s="459"/>
      <c r="S26" s="459"/>
      <c r="T26" s="459"/>
      <c r="U26" s="459"/>
      <c r="V26" s="501"/>
      <c r="W26" s="566"/>
      <c r="X26" s="554"/>
      <c r="Y26" s="555"/>
      <c r="Z26" s="457" t="s">
        <v>167</v>
      </c>
      <c r="AA26" s="578"/>
      <c r="AB26" s="578"/>
      <c r="AC26" s="578"/>
      <c r="AD26" s="578"/>
      <c r="AE26" s="578"/>
      <c r="AF26" s="578"/>
      <c r="AG26" s="579"/>
      <c r="AH26" s="458">
        <v>6</v>
      </c>
      <c r="AI26" s="459"/>
      <c r="AJ26" s="459"/>
      <c r="AK26" s="459"/>
      <c r="AL26" s="501"/>
      <c r="AM26" s="458">
        <v>13392</v>
      </c>
      <c r="AN26" s="459"/>
      <c r="AO26" s="459"/>
      <c r="AP26" s="459"/>
      <c r="AQ26" s="459"/>
      <c r="AR26" s="501"/>
      <c r="AS26" s="458">
        <v>2232</v>
      </c>
      <c r="AT26" s="459"/>
      <c r="AU26" s="459"/>
      <c r="AV26" s="459"/>
      <c r="AW26" s="459"/>
      <c r="AX26" s="460"/>
      <c r="AY26" s="441" t="s">
        <v>168</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53"/>
      <c r="C27" s="554"/>
      <c r="D27" s="555"/>
      <c r="E27" s="457" t="s">
        <v>169</v>
      </c>
      <c r="F27" s="431"/>
      <c r="G27" s="431"/>
      <c r="H27" s="431"/>
      <c r="I27" s="431"/>
      <c r="J27" s="431"/>
      <c r="K27" s="432"/>
      <c r="L27" s="458">
        <v>1</v>
      </c>
      <c r="M27" s="459"/>
      <c r="N27" s="459"/>
      <c r="O27" s="459"/>
      <c r="P27" s="501"/>
      <c r="Q27" s="458">
        <v>2277</v>
      </c>
      <c r="R27" s="459"/>
      <c r="S27" s="459"/>
      <c r="T27" s="459"/>
      <c r="U27" s="459"/>
      <c r="V27" s="501"/>
      <c r="W27" s="566"/>
      <c r="X27" s="554"/>
      <c r="Y27" s="555"/>
      <c r="Z27" s="457" t="s">
        <v>170</v>
      </c>
      <c r="AA27" s="431"/>
      <c r="AB27" s="431"/>
      <c r="AC27" s="431"/>
      <c r="AD27" s="431"/>
      <c r="AE27" s="431"/>
      <c r="AF27" s="431"/>
      <c r="AG27" s="432"/>
      <c r="AH27" s="458">
        <v>4</v>
      </c>
      <c r="AI27" s="459"/>
      <c r="AJ27" s="459"/>
      <c r="AK27" s="459"/>
      <c r="AL27" s="501"/>
      <c r="AM27" s="458">
        <v>10868</v>
      </c>
      <c r="AN27" s="459"/>
      <c r="AO27" s="459"/>
      <c r="AP27" s="459"/>
      <c r="AQ27" s="459"/>
      <c r="AR27" s="501"/>
      <c r="AS27" s="458">
        <v>2717</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47">
        <v>45000</v>
      </c>
      <c r="BO27" s="548"/>
      <c r="BP27" s="548"/>
      <c r="BQ27" s="548"/>
      <c r="BR27" s="548"/>
      <c r="BS27" s="548"/>
      <c r="BT27" s="548"/>
      <c r="BU27" s="549"/>
      <c r="BV27" s="547">
        <v>45000</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53"/>
      <c r="C28" s="554"/>
      <c r="D28" s="555"/>
      <c r="E28" s="457" t="s">
        <v>172</v>
      </c>
      <c r="F28" s="431"/>
      <c r="G28" s="431"/>
      <c r="H28" s="431"/>
      <c r="I28" s="431"/>
      <c r="J28" s="431"/>
      <c r="K28" s="432"/>
      <c r="L28" s="458">
        <v>1</v>
      </c>
      <c r="M28" s="459"/>
      <c r="N28" s="459"/>
      <c r="O28" s="459"/>
      <c r="P28" s="501"/>
      <c r="Q28" s="458">
        <v>1971</v>
      </c>
      <c r="R28" s="459"/>
      <c r="S28" s="459"/>
      <c r="T28" s="459"/>
      <c r="U28" s="459"/>
      <c r="V28" s="501"/>
      <c r="W28" s="566"/>
      <c r="X28" s="554"/>
      <c r="Y28" s="555"/>
      <c r="Z28" s="457" t="s">
        <v>173</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174</v>
      </c>
      <c r="AZ28" s="581"/>
      <c r="BA28" s="581"/>
      <c r="BB28" s="582"/>
      <c r="BC28" s="367" t="s">
        <v>46</v>
      </c>
      <c r="BD28" s="368"/>
      <c r="BE28" s="368"/>
      <c r="BF28" s="368"/>
      <c r="BG28" s="368"/>
      <c r="BH28" s="368"/>
      <c r="BI28" s="368"/>
      <c r="BJ28" s="368"/>
      <c r="BK28" s="368"/>
      <c r="BL28" s="368"/>
      <c r="BM28" s="369"/>
      <c r="BN28" s="370">
        <v>310747</v>
      </c>
      <c r="BO28" s="371"/>
      <c r="BP28" s="371"/>
      <c r="BQ28" s="371"/>
      <c r="BR28" s="371"/>
      <c r="BS28" s="371"/>
      <c r="BT28" s="371"/>
      <c r="BU28" s="372"/>
      <c r="BV28" s="370">
        <v>310747</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53"/>
      <c r="C29" s="554"/>
      <c r="D29" s="555"/>
      <c r="E29" s="457" t="s">
        <v>175</v>
      </c>
      <c r="F29" s="431"/>
      <c r="G29" s="431"/>
      <c r="H29" s="431"/>
      <c r="I29" s="431"/>
      <c r="J29" s="431"/>
      <c r="K29" s="432"/>
      <c r="L29" s="458">
        <v>6</v>
      </c>
      <c r="M29" s="459"/>
      <c r="N29" s="459"/>
      <c r="O29" s="459"/>
      <c r="P29" s="501"/>
      <c r="Q29" s="458">
        <v>1863</v>
      </c>
      <c r="R29" s="459"/>
      <c r="S29" s="459"/>
      <c r="T29" s="459"/>
      <c r="U29" s="459"/>
      <c r="V29" s="501"/>
      <c r="W29" s="567"/>
      <c r="X29" s="568"/>
      <c r="Y29" s="569"/>
      <c r="Z29" s="457" t="s">
        <v>176</v>
      </c>
      <c r="AA29" s="431"/>
      <c r="AB29" s="431"/>
      <c r="AC29" s="431"/>
      <c r="AD29" s="431"/>
      <c r="AE29" s="431"/>
      <c r="AF29" s="431"/>
      <c r="AG29" s="432"/>
      <c r="AH29" s="458">
        <v>64</v>
      </c>
      <c r="AI29" s="459"/>
      <c r="AJ29" s="459"/>
      <c r="AK29" s="459"/>
      <c r="AL29" s="501"/>
      <c r="AM29" s="458">
        <v>163808</v>
      </c>
      <c r="AN29" s="459"/>
      <c r="AO29" s="459"/>
      <c r="AP29" s="459"/>
      <c r="AQ29" s="459"/>
      <c r="AR29" s="501"/>
      <c r="AS29" s="458">
        <v>2560</v>
      </c>
      <c r="AT29" s="459"/>
      <c r="AU29" s="459"/>
      <c r="AV29" s="459"/>
      <c r="AW29" s="459"/>
      <c r="AX29" s="460"/>
      <c r="AY29" s="583"/>
      <c r="AZ29" s="584"/>
      <c r="BA29" s="584"/>
      <c r="BB29" s="585"/>
      <c r="BC29" s="435" t="s">
        <v>177</v>
      </c>
      <c r="BD29" s="436"/>
      <c r="BE29" s="436"/>
      <c r="BF29" s="436"/>
      <c r="BG29" s="436"/>
      <c r="BH29" s="436"/>
      <c r="BI29" s="436"/>
      <c r="BJ29" s="436"/>
      <c r="BK29" s="436"/>
      <c r="BL29" s="436"/>
      <c r="BM29" s="437"/>
      <c r="BN29" s="438">
        <v>618372</v>
      </c>
      <c r="BO29" s="439"/>
      <c r="BP29" s="439"/>
      <c r="BQ29" s="439"/>
      <c r="BR29" s="439"/>
      <c r="BS29" s="439"/>
      <c r="BT29" s="439"/>
      <c r="BU29" s="440"/>
      <c r="BV29" s="438">
        <v>417510</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178</v>
      </c>
      <c r="X30" s="594"/>
      <c r="Y30" s="594"/>
      <c r="Z30" s="594"/>
      <c r="AA30" s="594"/>
      <c r="AB30" s="594"/>
      <c r="AC30" s="594"/>
      <c r="AD30" s="594"/>
      <c r="AE30" s="594"/>
      <c r="AF30" s="594"/>
      <c r="AG30" s="595"/>
      <c r="AH30" s="526">
        <v>81.900000000000006</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3434327</v>
      </c>
      <c r="BO30" s="548"/>
      <c r="BP30" s="548"/>
      <c r="BQ30" s="548"/>
      <c r="BR30" s="548"/>
      <c r="BS30" s="548"/>
      <c r="BT30" s="548"/>
      <c r="BU30" s="549"/>
      <c r="BV30" s="547">
        <v>3448971</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89" t="s">
        <v>179</v>
      </c>
      <c r="D32" s="589"/>
      <c r="E32" s="589"/>
      <c r="F32" s="589"/>
      <c r="G32" s="589"/>
      <c r="H32" s="589"/>
      <c r="I32" s="589"/>
      <c r="J32" s="589"/>
      <c r="K32" s="589"/>
      <c r="L32" s="589"/>
      <c r="M32" s="589"/>
      <c r="N32" s="589"/>
      <c r="O32" s="589"/>
      <c r="P32" s="589"/>
      <c r="Q32" s="589"/>
      <c r="R32" s="589"/>
      <c r="S32" s="589"/>
      <c r="U32" s="442" t="s">
        <v>180</v>
      </c>
      <c r="V32" s="442"/>
      <c r="W32" s="442"/>
      <c r="X32" s="442"/>
      <c r="Y32" s="442"/>
      <c r="Z32" s="442"/>
      <c r="AA32" s="442"/>
      <c r="AB32" s="442"/>
      <c r="AC32" s="442"/>
      <c r="AD32" s="442"/>
      <c r="AE32" s="442"/>
      <c r="AF32" s="442"/>
      <c r="AG32" s="442"/>
      <c r="AH32" s="442"/>
      <c r="AI32" s="442"/>
      <c r="AJ32" s="442"/>
      <c r="AK32" s="442"/>
      <c r="AM32" s="442" t="s">
        <v>181</v>
      </c>
      <c r="AN32" s="442"/>
      <c r="AO32" s="442"/>
      <c r="AP32" s="442"/>
      <c r="AQ32" s="442"/>
      <c r="AR32" s="442"/>
      <c r="AS32" s="442"/>
      <c r="AT32" s="442"/>
      <c r="AU32" s="442"/>
      <c r="AV32" s="442"/>
      <c r="AW32" s="442"/>
      <c r="AX32" s="442"/>
      <c r="AY32" s="442"/>
      <c r="AZ32" s="442"/>
      <c r="BA32" s="442"/>
      <c r="BB32" s="442"/>
      <c r="BC32" s="442"/>
      <c r="BE32" s="442" t="s">
        <v>182</v>
      </c>
      <c r="BF32" s="442"/>
      <c r="BG32" s="442"/>
      <c r="BH32" s="442"/>
      <c r="BI32" s="442"/>
      <c r="BJ32" s="442"/>
      <c r="BK32" s="442"/>
      <c r="BL32" s="442"/>
      <c r="BM32" s="442"/>
      <c r="BN32" s="442"/>
      <c r="BO32" s="442"/>
      <c r="BP32" s="442"/>
      <c r="BQ32" s="442"/>
      <c r="BR32" s="442"/>
      <c r="BS32" s="442"/>
      <c r="BT32" s="442"/>
      <c r="BU32" s="442"/>
      <c r="BW32" s="442" t="s">
        <v>183</v>
      </c>
      <c r="BX32" s="442"/>
      <c r="BY32" s="442"/>
      <c r="BZ32" s="442"/>
      <c r="CA32" s="442"/>
      <c r="CB32" s="442"/>
      <c r="CC32" s="442"/>
      <c r="CD32" s="442"/>
      <c r="CE32" s="442"/>
      <c r="CF32" s="442"/>
      <c r="CG32" s="442"/>
      <c r="CH32" s="442"/>
      <c r="CI32" s="442"/>
      <c r="CJ32" s="442"/>
      <c r="CK32" s="442"/>
      <c r="CL32" s="442"/>
      <c r="CM32" s="442"/>
      <c r="CO32" s="442" t="s">
        <v>184</v>
      </c>
      <c r="CP32" s="442"/>
      <c r="CQ32" s="442"/>
      <c r="CR32" s="442"/>
      <c r="CS32" s="442"/>
      <c r="CT32" s="442"/>
      <c r="CU32" s="442"/>
      <c r="CV32" s="442"/>
      <c r="CW32" s="442"/>
      <c r="CX32" s="442"/>
      <c r="CY32" s="442"/>
      <c r="CZ32" s="442"/>
      <c r="DA32" s="442"/>
      <c r="DB32" s="442"/>
      <c r="DC32" s="442"/>
      <c r="DD32" s="442"/>
      <c r="DE32" s="442"/>
      <c r="DI32" s="204"/>
    </row>
    <row r="33" spans="1:113" ht="13.5" customHeight="1" x14ac:dyDescent="0.15">
      <c r="A33" s="181"/>
      <c r="B33" s="205"/>
      <c r="C33" s="425" t="s">
        <v>185</v>
      </c>
      <c r="D33" s="425"/>
      <c r="E33" s="396" t="s">
        <v>186</v>
      </c>
      <c r="F33" s="396"/>
      <c r="G33" s="396"/>
      <c r="H33" s="396"/>
      <c r="I33" s="396"/>
      <c r="J33" s="396"/>
      <c r="K33" s="396"/>
      <c r="L33" s="396"/>
      <c r="M33" s="396"/>
      <c r="N33" s="396"/>
      <c r="O33" s="396"/>
      <c r="P33" s="396"/>
      <c r="Q33" s="396"/>
      <c r="R33" s="396"/>
      <c r="S33" s="396"/>
      <c r="T33" s="206"/>
      <c r="U33" s="425" t="s">
        <v>185</v>
      </c>
      <c r="V33" s="425"/>
      <c r="W33" s="396" t="s">
        <v>186</v>
      </c>
      <c r="X33" s="396"/>
      <c r="Y33" s="396"/>
      <c r="Z33" s="396"/>
      <c r="AA33" s="396"/>
      <c r="AB33" s="396"/>
      <c r="AC33" s="396"/>
      <c r="AD33" s="396"/>
      <c r="AE33" s="396"/>
      <c r="AF33" s="396"/>
      <c r="AG33" s="396"/>
      <c r="AH33" s="396"/>
      <c r="AI33" s="396"/>
      <c r="AJ33" s="396"/>
      <c r="AK33" s="396"/>
      <c r="AL33" s="206"/>
      <c r="AM33" s="425" t="s">
        <v>185</v>
      </c>
      <c r="AN33" s="425"/>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25" t="s">
        <v>187</v>
      </c>
      <c r="BX33" s="425"/>
      <c r="BY33" s="396" t="s">
        <v>189</v>
      </c>
      <c r="BZ33" s="396"/>
      <c r="CA33" s="396"/>
      <c r="CB33" s="396"/>
      <c r="CC33" s="396"/>
      <c r="CD33" s="396"/>
      <c r="CE33" s="396"/>
      <c r="CF33" s="396"/>
      <c r="CG33" s="396"/>
      <c r="CH33" s="396"/>
      <c r="CI33" s="396"/>
      <c r="CJ33" s="396"/>
      <c r="CK33" s="396"/>
      <c r="CL33" s="396"/>
      <c r="CM33" s="396"/>
      <c r="CN33" s="206"/>
      <c r="CO33" s="425" t="s">
        <v>185</v>
      </c>
      <c r="CP33" s="425"/>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12</v>
      </c>
      <c r="BF34" s="597"/>
      <c r="BG34" s="598" t="str">
        <f>IF('各会計、関係団体の財政状況及び健全化判断比率'!B35="","",'各会計、関係団体の財政状況及び健全化判断比率'!B35)</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16</v>
      </c>
      <c r="BX34" s="597"/>
      <c r="BY34" s="598" t="str">
        <f>IF('各会計、関係団体の財政状況及び健全化判断比率'!B68="","",'各会計、関係団体の財政状況及び健全化判断比率'!B68)</f>
        <v>大分県退職手当組合</v>
      </c>
      <c r="BZ34" s="598"/>
      <c r="CA34" s="598"/>
      <c r="CB34" s="598"/>
      <c r="CC34" s="598"/>
      <c r="CD34" s="598"/>
      <c r="CE34" s="598"/>
      <c r="CF34" s="598"/>
      <c r="CG34" s="598"/>
      <c r="CH34" s="598"/>
      <c r="CI34" s="598"/>
      <c r="CJ34" s="598"/>
      <c r="CK34" s="598"/>
      <c r="CL34" s="598"/>
      <c r="CM34" s="598"/>
      <c r="CN34" s="181"/>
      <c r="CO34" s="597">
        <f>IF(CQ34="","",MAX(C34:D43,U34:V43,AM34:AN43,BE34:BF43,BW34:BX43)+1)</f>
        <v>22</v>
      </c>
      <c r="CP34" s="597"/>
      <c r="CQ34" s="598" t="str">
        <f>IF('各会計、関係団体の財政状況及び健全化判断比率'!BS7="","",'各会計、関係団体の財政状況及び健全化判断比率'!BS7)</f>
        <v>姫島車えび養殖</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姫島開発総合センター特別会計</v>
      </c>
      <c r="F35" s="598"/>
      <c r="G35" s="598"/>
      <c r="H35" s="598"/>
      <c r="I35" s="598"/>
      <c r="J35" s="598"/>
      <c r="K35" s="598"/>
      <c r="L35" s="598"/>
      <c r="M35" s="598"/>
      <c r="N35" s="598"/>
      <c r="O35" s="598"/>
      <c r="P35" s="598"/>
      <c r="Q35" s="598"/>
      <c r="R35" s="598"/>
      <c r="S35" s="598"/>
      <c r="T35" s="181"/>
      <c r="U35" s="597">
        <f>IF(W35="","",U34+1)</f>
        <v>6</v>
      </c>
      <c r="V35" s="597"/>
      <c r="W35" s="598" t="str">
        <f>IF('各会計、関係団体の財政状況及び健全化判断比率'!B29="","",'各会計、関係団体の財政状況及び健全化判断比率'!B29)</f>
        <v>国民健康保険診療所特別会計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13</v>
      </c>
      <c r="BF35" s="597"/>
      <c r="BG35" s="598" t="str">
        <f>IF('各会計、関係団体の財政状況及び健全化判断比率'!B36="","",'各会計、関係団体の財政状況及び健全化判断比率'!B36)</f>
        <v>姫島丸特別会計</v>
      </c>
      <c r="BH35" s="598"/>
      <c r="BI35" s="598"/>
      <c r="BJ35" s="598"/>
      <c r="BK35" s="598"/>
      <c r="BL35" s="598"/>
      <c r="BM35" s="598"/>
      <c r="BN35" s="598"/>
      <c r="BO35" s="598"/>
      <c r="BP35" s="598"/>
      <c r="BQ35" s="598"/>
      <c r="BR35" s="598"/>
      <c r="BS35" s="598"/>
      <c r="BT35" s="598"/>
      <c r="BU35" s="598"/>
      <c r="BV35" s="181"/>
      <c r="BW35" s="597">
        <f t="shared" ref="BW35:BW43" si="2">IF(BY35="","",BW34+1)</f>
        <v>17</v>
      </c>
      <c r="BX35" s="597"/>
      <c r="BY35" s="598" t="str">
        <f>IF('各会計、関係団体の財政状況及び健全化判断比率'!B69="","",'各会計、関係団体の財政状況及び健全化判断比率'!B69)</f>
        <v>大分県消防補償等組合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ケーブルテレビ事業特別会計</v>
      </c>
      <c r="F36" s="598"/>
      <c r="G36" s="598"/>
      <c r="H36" s="598"/>
      <c r="I36" s="598"/>
      <c r="J36" s="598"/>
      <c r="K36" s="598"/>
      <c r="L36" s="598"/>
      <c r="M36" s="598"/>
      <c r="N36" s="598"/>
      <c r="O36" s="598"/>
      <c r="P36" s="598"/>
      <c r="Q36" s="598"/>
      <c r="R36" s="598"/>
      <c r="S36" s="598"/>
      <c r="T36" s="181"/>
      <c r="U36" s="597">
        <f t="shared" ref="U36:U43" si="4">IF(W36="","",U35+1)</f>
        <v>7</v>
      </c>
      <c r="V36" s="597"/>
      <c r="W36" s="598" t="str">
        <f>IF('各会計、関係団体の財政状況及び健全化判断比率'!B30="","",'各会計、関係団体の財政状況及び健全化判断比率'!B30)</f>
        <v>駐車場特別会計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14</v>
      </c>
      <c r="BF36" s="597"/>
      <c r="BG36" s="598" t="str">
        <f>IF('各会計、関係団体の財政状況及び健全化判断比率'!B37="","",'各会計、関係団体の財政状況及び健全化判断比率'!B37)</f>
        <v>下水道特別会計</v>
      </c>
      <c r="BH36" s="598"/>
      <c r="BI36" s="598"/>
      <c r="BJ36" s="598"/>
      <c r="BK36" s="598"/>
      <c r="BL36" s="598"/>
      <c r="BM36" s="598"/>
      <c r="BN36" s="598"/>
      <c r="BO36" s="598"/>
      <c r="BP36" s="598"/>
      <c r="BQ36" s="598"/>
      <c r="BR36" s="598"/>
      <c r="BS36" s="598"/>
      <c r="BT36" s="598"/>
      <c r="BU36" s="598"/>
      <c r="BV36" s="181"/>
      <c r="BW36" s="597">
        <f t="shared" si="2"/>
        <v>18</v>
      </c>
      <c r="BX36" s="597"/>
      <c r="BY36" s="598" t="str">
        <f>IF('各会計、関係団体の財政状況及び健全化判断比率'!B70="","",'各会計、関係団体の財政状況及び健全化判断比率'!B70)</f>
        <v>大分県交通災害共済組合（交通災害共済事業会計）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f>IF(E37="","",C36+1)</f>
        <v>4</v>
      </c>
      <c r="D37" s="597"/>
      <c r="E37" s="598" t="str">
        <f>IF('各会計、関係団体の財政状況及び健全化判断比率'!B10="","",'各会計、関係団体の財政状況及び健全化判断比率'!B10)</f>
        <v>老人福祉施設特別会計（普通会計）</v>
      </c>
      <c r="F37" s="598"/>
      <c r="G37" s="598"/>
      <c r="H37" s="598"/>
      <c r="I37" s="598"/>
      <c r="J37" s="598"/>
      <c r="K37" s="598"/>
      <c r="L37" s="598"/>
      <c r="M37" s="598"/>
      <c r="N37" s="598"/>
      <c r="O37" s="598"/>
      <c r="P37" s="598"/>
      <c r="Q37" s="598"/>
      <c r="R37" s="598"/>
      <c r="S37" s="598"/>
      <c r="T37" s="181"/>
      <c r="U37" s="597">
        <f t="shared" si="4"/>
        <v>8</v>
      </c>
      <c r="V37" s="597"/>
      <c r="W37" s="598" t="str">
        <f>IF('各会計、関係団体の財政状況及び健全化判断比率'!B31="","",'各会計、関係団体の財政状況及び健全化判断比率'!B31)</f>
        <v>介護保険特別会計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15</v>
      </c>
      <c r="BF37" s="597"/>
      <c r="BG37" s="598" t="str">
        <f>IF('各会計、関係団体の財政状況及び健全化判断比率'!B38="","",'各会計、関係団体の財政状況及び健全化判断比率'!B38)</f>
        <v>漁業集落排水事業特別会計</v>
      </c>
      <c r="BH37" s="598"/>
      <c r="BI37" s="598"/>
      <c r="BJ37" s="598"/>
      <c r="BK37" s="598"/>
      <c r="BL37" s="598"/>
      <c r="BM37" s="598"/>
      <c r="BN37" s="598"/>
      <c r="BO37" s="598"/>
      <c r="BP37" s="598"/>
      <c r="BQ37" s="598"/>
      <c r="BR37" s="598"/>
      <c r="BS37" s="598"/>
      <c r="BT37" s="598"/>
      <c r="BU37" s="598"/>
      <c r="BV37" s="181"/>
      <c r="BW37" s="597">
        <f t="shared" si="2"/>
        <v>19</v>
      </c>
      <c r="BX37" s="597"/>
      <c r="BY37" s="598" t="str">
        <f>IF('各会計、関係団体の財政状況及び健全化判断比率'!B71="","",'各会計、関係団体の財政状況及び健全化判断比率'!B71)</f>
        <v>大分県市町村会館管理組合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9</v>
      </c>
      <c r="V38" s="597"/>
      <c r="W38" s="598" t="str">
        <f>IF('各会計、関係団体の財政状況及び健全化判断比率'!B32="","",'各会計、関係団体の財政状況及び健全化判断比率'!B32)</f>
        <v>老人福祉施設特別会計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20</v>
      </c>
      <c r="BX38" s="597"/>
      <c r="BY38" s="598" t="str">
        <f>IF('各会計、関係団体の財政状況及び健全化判断比率'!B72="","",'各会計、関係団体の財政状況及び健全化判断比率'!B72)</f>
        <v>大分県後期高齢者医療広域連合（普通会計）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f t="shared" si="4"/>
        <v>10</v>
      </c>
      <c r="V39" s="597"/>
      <c r="W39" s="598" t="str">
        <f>IF('各会計、関係団体の財政状況及び健全化判断比率'!B33="","",'各会計、関係団体の財政状況及び健全化判断比率'!B33)</f>
        <v>地域包括支援センター特別会計</v>
      </c>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21</v>
      </c>
      <c r="BX39" s="597"/>
      <c r="BY39" s="598" t="str">
        <f>IF('各会計、関係団体の財政状況及び健全化判断比率'!B73="","",'各会計、関係団体の財政状況及び健全化判断比率'!B73)</f>
        <v>大分県後期高齢者医療広域連合（後期高齢者医療事業会計）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f t="shared" si="4"/>
        <v>11</v>
      </c>
      <c r="V40" s="597"/>
      <c r="W40" s="598" t="str">
        <f>IF('各会計、関係団体の財政状況及び健全化判断比率'!B34="","",'各会計、関係団体の財政状況及び健全化判断比率'!B34)</f>
        <v>後期高齢者医療特別会計</v>
      </c>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FLYk0MgBpxvjeB1KCQuP+xLbab7fU4x37MLhArbW7FzM6k9V6jdbN78gjGIMCt7Fhh/1nY/I3xdR9KqyxuH0jQ==" saltValue="Ql1Y+QL2gkW9dUzG8x4v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O32" sqref="O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51" t="s">
        <v>538</v>
      </c>
      <c r="D34" s="1151"/>
      <c r="E34" s="1152"/>
      <c r="F34" s="32">
        <v>18</v>
      </c>
      <c r="G34" s="33">
        <v>25.81</v>
      </c>
      <c r="H34" s="33">
        <v>20.88</v>
      </c>
      <c r="I34" s="33">
        <v>26.73</v>
      </c>
      <c r="J34" s="34">
        <v>27.18</v>
      </c>
      <c r="K34" s="22"/>
      <c r="L34" s="22"/>
      <c r="M34" s="22"/>
      <c r="N34" s="22"/>
      <c r="O34" s="22"/>
      <c r="P34" s="22"/>
    </row>
    <row r="35" spans="1:16" ht="39" customHeight="1" x14ac:dyDescent="0.15">
      <c r="A35" s="22"/>
      <c r="B35" s="35"/>
      <c r="C35" s="1145" t="s">
        <v>539</v>
      </c>
      <c r="D35" s="1146"/>
      <c r="E35" s="1147"/>
      <c r="F35" s="36">
        <v>0</v>
      </c>
      <c r="G35" s="37">
        <v>0</v>
      </c>
      <c r="H35" s="37">
        <v>0</v>
      </c>
      <c r="I35" s="37">
        <v>0</v>
      </c>
      <c r="J35" s="38">
        <v>4</v>
      </c>
      <c r="K35" s="22"/>
      <c r="L35" s="22"/>
      <c r="M35" s="22"/>
      <c r="N35" s="22"/>
      <c r="O35" s="22"/>
      <c r="P35" s="22"/>
    </row>
    <row r="36" spans="1:16" ht="39" customHeight="1" x14ac:dyDescent="0.15">
      <c r="A36" s="22"/>
      <c r="B36" s="35"/>
      <c r="C36" s="1145" t="s">
        <v>540</v>
      </c>
      <c r="D36" s="1146"/>
      <c r="E36" s="1147"/>
      <c r="F36" s="36">
        <v>2.72</v>
      </c>
      <c r="G36" s="37">
        <v>0.56999999999999995</v>
      </c>
      <c r="H36" s="37">
        <v>2.56</v>
      </c>
      <c r="I36" s="37">
        <v>2.82</v>
      </c>
      <c r="J36" s="38">
        <v>2.8</v>
      </c>
      <c r="K36" s="22"/>
      <c r="L36" s="22"/>
      <c r="M36" s="22"/>
      <c r="N36" s="22"/>
      <c r="O36" s="22"/>
      <c r="P36" s="22"/>
    </row>
    <row r="37" spans="1:16" ht="39" customHeight="1" x14ac:dyDescent="0.15">
      <c r="A37" s="22"/>
      <c r="B37" s="35"/>
      <c r="C37" s="1145" t="s">
        <v>541</v>
      </c>
      <c r="D37" s="1146"/>
      <c r="E37" s="1147"/>
      <c r="F37" s="36">
        <v>7.0000000000000007E-2</v>
      </c>
      <c r="G37" s="37">
        <v>0.11</v>
      </c>
      <c r="H37" s="37">
        <v>0.13</v>
      </c>
      <c r="I37" s="37">
        <v>0.19</v>
      </c>
      <c r="J37" s="38">
        <v>0.24</v>
      </c>
      <c r="K37" s="22"/>
      <c r="L37" s="22"/>
      <c r="M37" s="22"/>
      <c r="N37" s="22"/>
      <c r="O37" s="22"/>
      <c r="P37" s="22"/>
    </row>
    <row r="38" spans="1:16" ht="39" customHeight="1" x14ac:dyDescent="0.15">
      <c r="A38" s="22"/>
      <c r="B38" s="35"/>
      <c r="C38" s="1145" t="s">
        <v>542</v>
      </c>
      <c r="D38" s="1146"/>
      <c r="E38" s="1147"/>
      <c r="F38" s="36">
        <v>0.09</v>
      </c>
      <c r="G38" s="37">
        <v>0.08</v>
      </c>
      <c r="H38" s="37">
        <v>0.09</v>
      </c>
      <c r="I38" s="37">
        <v>0.11</v>
      </c>
      <c r="J38" s="38">
        <v>0.12</v>
      </c>
      <c r="K38" s="22"/>
      <c r="L38" s="22"/>
      <c r="M38" s="22"/>
      <c r="N38" s="22"/>
      <c r="O38" s="22"/>
      <c r="P38" s="22"/>
    </row>
    <row r="39" spans="1:16" ht="39" customHeight="1" x14ac:dyDescent="0.15">
      <c r="A39" s="22"/>
      <c r="B39" s="35"/>
      <c r="C39" s="1145" t="s">
        <v>543</v>
      </c>
      <c r="D39" s="1146"/>
      <c r="E39" s="1147"/>
      <c r="F39" s="36">
        <v>0.03</v>
      </c>
      <c r="G39" s="37">
        <v>0.05</v>
      </c>
      <c r="H39" s="37">
        <v>0.01</v>
      </c>
      <c r="I39" s="37">
        <v>0</v>
      </c>
      <c r="J39" s="38">
        <v>0.03</v>
      </c>
      <c r="K39" s="22"/>
      <c r="L39" s="22"/>
      <c r="M39" s="22"/>
      <c r="N39" s="22"/>
      <c r="O39" s="22"/>
      <c r="P39" s="22"/>
    </row>
    <row r="40" spans="1:16" ht="39" customHeight="1" x14ac:dyDescent="0.15">
      <c r="A40" s="22"/>
      <c r="B40" s="35"/>
      <c r="C40" s="1145" t="s">
        <v>544</v>
      </c>
      <c r="D40" s="1146"/>
      <c r="E40" s="1147"/>
      <c r="F40" s="36">
        <v>0.12</v>
      </c>
      <c r="G40" s="37">
        <v>0.03</v>
      </c>
      <c r="H40" s="37">
        <v>0.16</v>
      </c>
      <c r="I40" s="37">
        <v>0.03</v>
      </c>
      <c r="J40" s="38">
        <v>0.03</v>
      </c>
      <c r="K40" s="22"/>
      <c r="L40" s="22"/>
      <c r="M40" s="22"/>
      <c r="N40" s="22"/>
      <c r="O40" s="22"/>
      <c r="P40" s="22"/>
    </row>
    <row r="41" spans="1:16" ht="39" customHeight="1" x14ac:dyDescent="0.15">
      <c r="A41" s="22"/>
      <c r="B41" s="35"/>
      <c r="C41" s="1145" t="s">
        <v>545</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546</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547</v>
      </c>
      <c r="D43" s="1149"/>
      <c r="E43" s="1150"/>
      <c r="F43" s="41">
        <v>0.13</v>
      </c>
      <c r="G43" s="42">
        <v>0.03</v>
      </c>
      <c r="H43" s="42">
        <v>1.95</v>
      </c>
      <c r="I43" s="42">
        <v>0.6</v>
      </c>
      <c r="J43" s="43">
        <v>0.03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WF5bNADRVdfI3JzLQHmFL4BgqENZdgbf42tjzsUlEsesd6FSZhpgfPSscyhZDXJfy3khUJ0lwEAIbSQwrp1JA==" saltValue="WK0zX7fKVuGGiah2e8Q1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L60" sqref="L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227</v>
      </c>
      <c r="L45" s="60">
        <v>204</v>
      </c>
      <c r="M45" s="60">
        <v>193</v>
      </c>
      <c r="N45" s="60">
        <v>174</v>
      </c>
      <c r="O45" s="61">
        <v>219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493</v>
      </c>
      <c r="L46" s="64" t="s">
        <v>493</v>
      </c>
      <c r="M46" s="64" t="s">
        <v>493</v>
      </c>
      <c r="N46" s="64" t="s">
        <v>493</v>
      </c>
      <c r="O46" s="65" t="s">
        <v>493</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493</v>
      </c>
      <c r="L47" s="64" t="s">
        <v>493</v>
      </c>
      <c r="M47" s="64" t="s">
        <v>493</v>
      </c>
      <c r="N47" s="64" t="s">
        <v>493</v>
      </c>
      <c r="O47" s="65" t="s">
        <v>493</v>
      </c>
      <c r="P47" s="48"/>
      <c r="Q47" s="48"/>
      <c r="R47" s="48"/>
      <c r="S47" s="48"/>
      <c r="T47" s="48"/>
      <c r="U47" s="48"/>
    </row>
    <row r="48" spans="1:21" ht="30.75" customHeight="1" x14ac:dyDescent="0.15">
      <c r="A48" s="48"/>
      <c r="B48" s="1155"/>
      <c r="C48" s="1156"/>
      <c r="D48" s="62"/>
      <c r="E48" s="1161" t="s">
        <v>13</v>
      </c>
      <c r="F48" s="1161"/>
      <c r="G48" s="1161"/>
      <c r="H48" s="1161"/>
      <c r="I48" s="1161"/>
      <c r="J48" s="1162"/>
      <c r="K48" s="63">
        <v>55</v>
      </c>
      <c r="L48" s="64">
        <v>60</v>
      </c>
      <c r="M48" s="64">
        <v>57</v>
      </c>
      <c r="N48" s="64">
        <v>61</v>
      </c>
      <c r="O48" s="65">
        <v>58</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493</v>
      </c>
      <c r="L49" s="64" t="s">
        <v>493</v>
      </c>
      <c r="M49" s="64" t="s">
        <v>493</v>
      </c>
      <c r="N49" s="64" t="s">
        <v>493</v>
      </c>
      <c r="O49" s="65" t="s">
        <v>493</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493</v>
      </c>
      <c r="L50" s="64" t="s">
        <v>493</v>
      </c>
      <c r="M50" s="64" t="s">
        <v>493</v>
      </c>
      <c r="N50" s="64" t="s">
        <v>493</v>
      </c>
      <c r="O50" s="65" t="s">
        <v>493</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493</v>
      </c>
      <c r="L51" s="64" t="s">
        <v>493</v>
      </c>
      <c r="M51" s="64" t="s">
        <v>493</v>
      </c>
      <c r="N51" s="64" t="s">
        <v>493</v>
      </c>
      <c r="O51" s="65" t="s">
        <v>493</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220</v>
      </c>
      <c r="L52" s="64">
        <v>209</v>
      </c>
      <c r="M52" s="64">
        <v>208</v>
      </c>
      <c r="N52" s="64">
        <v>197</v>
      </c>
      <c r="O52" s="65">
        <v>225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62</v>
      </c>
      <c r="L53" s="69">
        <v>55</v>
      </c>
      <c r="M53" s="69">
        <v>42</v>
      </c>
      <c r="N53" s="69">
        <v>38</v>
      </c>
      <c r="O53" s="70">
        <v>52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twSLbgBIo1bmS44iccTW1cdYVzmcRlwI4831sw8Fo5C1tk7iaLQNNeTii5HT6n/ilfS19QFQRF6xGxWs6FLhg==" saltValue="QDq7Xmoly67DFuzkgi5/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S44" sqref="S4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532</v>
      </c>
      <c r="J40" s="103" t="s">
        <v>533</v>
      </c>
      <c r="K40" s="103" t="s">
        <v>534</v>
      </c>
      <c r="L40" s="103" t="s">
        <v>535</v>
      </c>
      <c r="M40" s="104" t="s">
        <v>536</v>
      </c>
    </row>
    <row r="41" spans="2:13" ht="27.75" customHeight="1" x14ac:dyDescent="0.15">
      <c r="B41" s="1184" t="s">
        <v>30</v>
      </c>
      <c r="C41" s="1185"/>
      <c r="D41" s="105"/>
      <c r="E41" s="1190" t="s">
        <v>31</v>
      </c>
      <c r="F41" s="1190"/>
      <c r="G41" s="1190"/>
      <c r="H41" s="1191"/>
      <c r="I41" s="355">
        <v>2148</v>
      </c>
      <c r="J41" s="356">
        <v>2882</v>
      </c>
      <c r="K41" s="356">
        <v>2855</v>
      </c>
      <c r="L41" s="356">
        <v>3030</v>
      </c>
      <c r="M41" s="357">
        <v>2941</v>
      </c>
    </row>
    <row r="42" spans="2:13" ht="27.75" customHeight="1" x14ac:dyDescent="0.15">
      <c r="B42" s="1186"/>
      <c r="C42" s="1187"/>
      <c r="D42" s="106"/>
      <c r="E42" s="1192" t="s">
        <v>32</v>
      </c>
      <c r="F42" s="1192"/>
      <c r="G42" s="1192"/>
      <c r="H42" s="1193"/>
      <c r="I42" s="358" t="s">
        <v>493</v>
      </c>
      <c r="J42" s="359" t="s">
        <v>493</v>
      </c>
      <c r="K42" s="359" t="s">
        <v>493</v>
      </c>
      <c r="L42" s="359" t="s">
        <v>493</v>
      </c>
      <c r="M42" s="360" t="s">
        <v>493</v>
      </c>
    </row>
    <row r="43" spans="2:13" ht="27.75" customHeight="1" x14ac:dyDescent="0.15">
      <c r="B43" s="1186"/>
      <c r="C43" s="1187"/>
      <c r="D43" s="106"/>
      <c r="E43" s="1192" t="s">
        <v>33</v>
      </c>
      <c r="F43" s="1192"/>
      <c r="G43" s="1192"/>
      <c r="H43" s="1193"/>
      <c r="I43" s="358">
        <v>383</v>
      </c>
      <c r="J43" s="359">
        <v>361</v>
      </c>
      <c r="K43" s="359">
        <v>310</v>
      </c>
      <c r="L43" s="359">
        <v>333</v>
      </c>
      <c r="M43" s="360">
        <v>450</v>
      </c>
    </row>
    <row r="44" spans="2:13" ht="27.75" customHeight="1" x14ac:dyDescent="0.15">
      <c r="B44" s="1186"/>
      <c r="C44" s="1187"/>
      <c r="D44" s="106"/>
      <c r="E44" s="1192" t="s">
        <v>34</v>
      </c>
      <c r="F44" s="1192"/>
      <c r="G44" s="1192"/>
      <c r="H44" s="1193"/>
      <c r="I44" s="358" t="s">
        <v>493</v>
      </c>
      <c r="J44" s="359" t="s">
        <v>493</v>
      </c>
      <c r="K44" s="359" t="s">
        <v>493</v>
      </c>
      <c r="L44" s="359" t="s">
        <v>493</v>
      </c>
      <c r="M44" s="360" t="s">
        <v>493</v>
      </c>
    </row>
    <row r="45" spans="2:13" ht="27.75" customHeight="1" x14ac:dyDescent="0.15">
      <c r="B45" s="1186"/>
      <c r="C45" s="1187"/>
      <c r="D45" s="106"/>
      <c r="E45" s="1192" t="s">
        <v>35</v>
      </c>
      <c r="F45" s="1192"/>
      <c r="G45" s="1192"/>
      <c r="H45" s="1193"/>
      <c r="I45" s="358">
        <v>33</v>
      </c>
      <c r="J45" s="359" t="s">
        <v>493</v>
      </c>
      <c r="K45" s="359" t="s">
        <v>493</v>
      </c>
      <c r="L45" s="359" t="s">
        <v>493</v>
      </c>
      <c r="M45" s="360" t="s">
        <v>493</v>
      </c>
    </row>
    <row r="46" spans="2:13" ht="27.75" customHeight="1" x14ac:dyDescent="0.15">
      <c r="B46" s="1186"/>
      <c r="C46" s="1187"/>
      <c r="D46" s="107"/>
      <c r="E46" s="1192" t="s">
        <v>36</v>
      </c>
      <c r="F46" s="1192"/>
      <c r="G46" s="1192"/>
      <c r="H46" s="1193"/>
      <c r="I46" s="358" t="s">
        <v>493</v>
      </c>
      <c r="J46" s="359" t="s">
        <v>493</v>
      </c>
      <c r="K46" s="359" t="s">
        <v>493</v>
      </c>
      <c r="L46" s="359" t="s">
        <v>493</v>
      </c>
      <c r="M46" s="360" t="s">
        <v>493</v>
      </c>
    </row>
    <row r="47" spans="2:13" ht="27.75" customHeight="1" x14ac:dyDescent="0.15">
      <c r="B47" s="1186"/>
      <c r="C47" s="1187"/>
      <c r="D47" s="108"/>
      <c r="E47" s="1194" t="s">
        <v>37</v>
      </c>
      <c r="F47" s="1195"/>
      <c r="G47" s="1195"/>
      <c r="H47" s="1196"/>
      <c r="I47" s="358" t="s">
        <v>493</v>
      </c>
      <c r="J47" s="359" t="s">
        <v>493</v>
      </c>
      <c r="K47" s="359" t="s">
        <v>493</v>
      </c>
      <c r="L47" s="359" t="s">
        <v>493</v>
      </c>
      <c r="M47" s="360" t="s">
        <v>493</v>
      </c>
    </row>
    <row r="48" spans="2:13" ht="27.75" customHeight="1" x14ac:dyDescent="0.15">
      <c r="B48" s="1186"/>
      <c r="C48" s="1187"/>
      <c r="D48" s="106"/>
      <c r="E48" s="1192" t="s">
        <v>38</v>
      </c>
      <c r="F48" s="1192"/>
      <c r="G48" s="1192"/>
      <c r="H48" s="1193"/>
      <c r="I48" s="358" t="s">
        <v>493</v>
      </c>
      <c r="J48" s="359" t="s">
        <v>493</v>
      </c>
      <c r="K48" s="359" t="s">
        <v>493</v>
      </c>
      <c r="L48" s="359" t="s">
        <v>493</v>
      </c>
      <c r="M48" s="360" t="s">
        <v>493</v>
      </c>
    </row>
    <row r="49" spans="2:13" ht="27.75" customHeight="1" x14ac:dyDescent="0.15">
      <c r="B49" s="1188"/>
      <c r="C49" s="1189"/>
      <c r="D49" s="106"/>
      <c r="E49" s="1192" t="s">
        <v>39</v>
      </c>
      <c r="F49" s="1192"/>
      <c r="G49" s="1192"/>
      <c r="H49" s="1193"/>
      <c r="I49" s="358" t="s">
        <v>493</v>
      </c>
      <c r="J49" s="359" t="s">
        <v>493</v>
      </c>
      <c r="K49" s="359" t="s">
        <v>493</v>
      </c>
      <c r="L49" s="359" t="s">
        <v>493</v>
      </c>
      <c r="M49" s="360" t="s">
        <v>493</v>
      </c>
    </row>
    <row r="50" spans="2:13" ht="27.75" customHeight="1" x14ac:dyDescent="0.15">
      <c r="B50" s="1197" t="s">
        <v>40</v>
      </c>
      <c r="C50" s="1198"/>
      <c r="D50" s="109"/>
      <c r="E50" s="1192" t="s">
        <v>41</v>
      </c>
      <c r="F50" s="1192"/>
      <c r="G50" s="1192"/>
      <c r="H50" s="1193"/>
      <c r="I50" s="358">
        <v>3491</v>
      </c>
      <c r="J50" s="359">
        <v>3555</v>
      </c>
      <c r="K50" s="359">
        <v>4050</v>
      </c>
      <c r="L50" s="359">
        <v>4300</v>
      </c>
      <c r="M50" s="360">
        <v>4477</v>
      </c>
    </row>
    <row r="51" spans="2:13" ht="27.75" customHeight="1" x14ac:dyDescent="0.15">
      <c r="B51" s="1186"/>
      <c r="C51" s="1187"/>
      <c r="D51" s="106"/>
      <c r="E51" s="1192" t="s">
        <v>42</v>
      </c>
      <c r="F51" s="1192"/>
      <c r="G51" s="1192"/>
      <c r="H51" s="1193"/>
      <c r="I51" s="358" t="s">
        <v>493</v>
      </c>
      <c r="J51" s="359" t="s">
        <v>493</v>
      </c>
      <c r="K51" s="359" t="s">
        <v>493</v>
      </c>
      <c r="L51" s="359" t="s">
        <v>493</v>
      </c>
      <c r="M51" s="360" t="s">
        <v>493</v>
      </c>
    </row>
    <row r="52" spans="2:13" ht="27.75" customHeight="1" x14ac:dyDescent="0.15">
      <c r="B52" s="1188"/>
      <c r="C52" s="1189"/>
      <c r="D52" s="106"/>
      <c r="E52" s="1192" t="s">
        <v>43</v>
      </c>
      <c r="F52" s="1192"/>
      <c r="G52" s="1192"/>
      <c r="H52" s="1193"/>
      <c r="I52" s="358">
        <v>1999</v>
      </c>
      <c r="J52" s="359">
        <v>2537</v>
      </c>
      <c r="K52" s="359">
        <v>2475</v>
      </c>
      <c r="L52" s="359">
        <v>2672</v>
      </c>
      <c r="M52" s="360">
        <v>2793</v>
      </c>
    </row>
    <row r="53" spans="2:13" ht="27.75" customHeight="1" thickBot="1" x14ac:dyDescent="0.2">
      <c r="B53" s="1199" t="s">
        <v>19</v>
      </c>
      <c r="C53" s="1200"/>
      <c r="D53" s="110"/>
      <c r="E53" s="1201" t="s">
        <v>44</v>
      </c>
      <c r="F53" s="1201"/>
      <c r="G53" s="1201"/>
      <c r="H53" s="1202"/>
      <c r="I53" s="361">
        <v>-2925</v>
      </c>
      <c r="J53" s="362">
        <v>-2849</v>
      </c>
      <c r="K53" s="362">
        <v>-3360</v>
      </c>
      <c r="L53" s="362">
        <v>-3609</v>
      </c>
      <c r="M53" s="363">
        <v>-3878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CUl9JIMzbAMnIR1RZ9a5NhgVCXGsIW8unz3mdjqFbWrBrzAnRAlpG1lTYb9IDpYp69FFfy458aTfaSJE652dw==" saltValue="zxSE4QdA36j2pAs9jh96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534</v>
      </c>
      <c r="G54" s="119" t="s">
        <v>535</v>
      </c>
      <c r="H54" s="120" t="s">
        <v>536</v>
      </c>
    </row>
    <row r="55" spans="2:8" ht="52.5" customHeight="1" x14ac:dyDescent="0.15">
      <c r="B55" s="121"/>
      <c r="C55" s="1211" t="s">
        <v>46</v>
      </c>
      <c r="D55" s="1211"/>
      <c r="E55" s="1212"/>
      <c r="F55" s="122">
        <v>311</v>
      </c>
      <c r="G55" s="122">
        <v>311</v>
      </c>
      <c r="H55" s="123">
        <v>311</v>
      </c>
    </row>
    <row r="56" spans="2:8" ht="52.5" customHeight="1" x14ac:dyDescent="0.15">
      <c r="B56" s="124"/>
      <c r="C56" s="1213" t="s">
        <v>47</v>
      </c>
      <c r="D56" s="1213"/>
      <c r="E56" s="1214"/>
      <c r="F56" s="125">
        <v>258</v>
      </c>
      <c r="G56" s="125">
        <v>418</v>
      </c>
      <c r="H56" s="126">
        <v>618</v>
      </c>
    </row>
    <row r="57" spans="2:8" ht="53.25" customHeight="1" x14ac:dyDescent="0.15">
      <c r="B57" s="124"/>
      <c r="C57" s="1215" t="s">
        <v>48</v>
      </c>
      <c r="D57" s="1215"/>
      <c r="E57" s="1216"/>
      <c r="F57" s="127">
        <v>3346</v>
      </c>
      <c r="G57" s="127">
        <v>3449</v>
      </c>
      <c r="H57" s="128">
        <v>3434</v>
      </c>
    </row>
    <row r="58" spans="2:8" ht="45.75" customHeight="1" x14ac:dyDescent="0.15">
      <c r="B58" s="129"/>
      <c r="C58" s="1203" t="s">
        <v>563</v>
      </c>
      <c r="D58" s="1204"/>
      <c r="E58" s="1205"/>
      <c r="F58" s="130">
        <v>1948</v>
      </c>
      <c r="G58" s="130">
        <v>2049</v>
      </c>
      <c r="H58" s="131">
        <v>2050</v>
      </c>
    </row>
    <row r="59" spans="2:8" ht="45.75" customHeight="1" x14ac:dyDescent="0.15">
      <c r="B59" s="129"/>
      <c r="C59" s="1203" t="s">
        <v>564</v>
      </c>
      <c r="D59" s="1204"/>
      <c r="E59" s="1205"/>
      <c r="F59" s="130">
        <v>485</v>
      </c>
      <c r="G59" s="130">
        <v>486</v>
      </c>
      <c r="H59" s="131">
        <v>486</v>
      </c>
    </row>
    <row r="60" spans="2:8" ht="45.75" customHeight="1" x14ac:dyDescent="0.15">
      <c r="B60" s="129"/>
      <c r="C60" s="1203" t="s">
        <v>565</v>
      </c>
      <c r="D60" s="1204"/>
      <c r="E60" s="1205"/>
      <c r="F60" s="130">
        <v>306</v>
      </c>
      <c r="G60" s="130">
        <v>311</v>
      </c>
      <c r="H60" s="131">
        <v>317</v>
      </c>
    </row>
    <row r="61" spans="2:8" ht="45.75" customHeight="1" x14ac:dyDescent="0.15">
      <c r="B61" s="129"/>
      <c r="C61" s="1203" t="s">
        <v>566</v>
      </c>
      <c r="D61" s="1204"/>
      <c r="E61" s="1205"/>
      <c r="F61" s="130">
        <v>192</v>
      </c>
      <c r="G61" s="130">
        <v>192</v>
      </c>
      <c r="H61" s="131">
        <v>192</v>
      </c>
    </row>
    <row r="62" spans="2:8" ht="45.75" customHeight="1" thickBot="1" x14ac:dyDescent="0.2">
      <c r="B62" s="132"/>
      <c r="C62" s="1206" t="s">
        <v>567</v>
      </c>
      <c r="D62" s="1207"/>
      <c r="E62" s="1208"/>
      <c r="F62" s="133">
        <v>163</v>
      </c>
      <c r="G62" s="133">
        <v>163</v>
      </c>
      <c r="H62" s="134">
        <v>163</v>
      </c>
    </row>
    <row r="63" spans="2:8" ht="52.5" customHeight="1" thickBot="1" x14ac:dyDescent="0.2">
      <c r="B63" s="135"/>
      <c r="C63" s="1209" t="s">
        <v>49</v>
      </c>
      <c r="D63" s="1209"/>
      <c r="E63" s="1210"/>
      <c r="F63" s="136">
        <v>3915</v>
      </c>
      <c r="G63" s="136">
        <v>4177</v>
      </c>
      <c r="H63" s="137">
        <v>4363</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sheetData>
  <sheetProtection algorithmName="SHA-512" hashValue="0HJNVB0IISG0UpFiWAWgWbm1zkAdllYgSb3QrKjnSV/Edzo8npcdeVBhfpI/7QnJIG1mkNK+uZJh1EkJOm/Dmw==" saltValue="/V73IrG8zLtybxCodUpA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531</v>
      </c>
      <c r="G2" s="151"/>
      <c r="H2" s="152"/>
    </row>
    <row r="3" spans="1:8" x14ac:dyDescent="0.15">
      <c r="A3" s="148" t="s">
        <v>524</v>
      </c>
      <c r="B3" s="153"/>
      <c r="C3" s="154"/>
      <c r="D3" s="155">
        <v>341495</v>
      </c>
      <c r="E3" s="156"/>
      <c r="F3" s="157">
        <v>268375</v>
      </c>
      <c r="G3" s="158"/>
      <c r="H3" s="159"/>
    </row>
    <row r="4" spans="1:8" x14ac:dyDescent="0.15">
      <c r="A4" s="160"/>
      <c r="B4" s="161"/>
      <c r="C4" s="162"/>
      <c r="D4" s="163">
        <v>71770</v>
      </c>
      <c r="E4" s="164"/>
      <c r="F4" s="165">
        <v>119602</v>
      </c>
      <c r="G4" s="166"/>
      <c r="H4" s="167"/>
    </row>
    <row r="5" spans="1:8" x14ac:dyDescent="0.15">
      <c r="A5" s="148" t="s">
        <v>526</v>
      </c>
      <c r="B5" s="153"/>
      <c r="C5" s="154"/>
      <c r="D5" s="155">
        <v>560376</v>
      </c>
      <c r="E5" s="156"/>
      <c r="F5" s="157">
        <v>301035</v>
      </c>
      <c r="G5" s="158"/>
      <c r="H5" s="159"/>
    </row>
    <row r="6" spans="1:8" x14ac:dyDescent="0.15">
      <c r="A6" s="160"/>
      <c r="B6" s="161"/>
      <c r="C6" s="162"/>
      <c r="D6" s="163">
        <v>415150</v>
      </c>
      <c r="E6" s="164"/>
      <c r="F6" s="165">
        <v>154376</v>
      </c>
      <c r="G6" s="166"/>
      <c r="H6" s="167"/>
    </row>
    <row r="7" spans="1:8" x14ac:dyDescent="0.15">
      <c r="A7" s="148" t="s">
        <v>527</v>
      </c>
      <c r="B7" s="153"/>
      <c r="C7" s="154"/>
      <c r="D7" s="155">
        <v>137616</v>
      </c>
      <c r="E7" s="156"/>
      <c r="F7" s="157">
        <v>277467</v>
      </c>
      <c r="G7" s="158"/>
      <c r="H7" s="159"/>
    </row>
    <row r="8" spans="1:8" x14ac:dyDescent="0.15">
      <c r="A8" s="160"/>
      <c r="B8" s="161"/>
      <c r="C8" s="162"/>
      <c r="D8" s="163">
        <v>72337</v>
      </c>
      <c r="E8" s="164"/>
      <c r="F8" s="165">
        <v>128378</v>
      </c>
      <c r="G8" s="166"/>
      <c r="H8" s="167"/>
    </row>
    <row r="9" spans="1:8" x14ac:dyDescent="0.15">
      <c r="A9" s="148" t="s">
        <v>528</v>
      </c>
      <c r="B9" s="153"/>
      <c r="C9" s="154"/>
      <c r="D9" s="155">
        <v>415374</v>
      </c>
      <c r="E9" s="156"/>
      <c r="F9" s="157">
        <v>282256</v>
      </c>
      <c r="G9" s="158"/>
      <c r="H9" s="159"/>
    </row>
    <row r="10" spans="1:8" x14ac:dyDescent="0.15">
      <c r="A10" s="160"/>
      <c r="B10" s="161"/>
      <c r="C10" s="162"/>
      <c r="D10" s="163">
        <v>44447</v>
      </c>
      <c r="E10" s="164"/>
      <c r="F10" s="165">
        <v>145453</v>
      </c>
      <c r="G10" s="166"/>
      <c r="H10" s="167"/>
    </row>
    <row r="11" spans="1:8" x14ac:dyDescent="0.15">
      <c r="A11" s="148" t="s">
        <v>529</v>
      </c>
      <c r="B11" s="153"/>
      <c r="C11" s="154"/>
      <c r="D11" s="155">
        <v>79456</v>
      </c>
      <c r="E11" s="156"/>
      <c r="F11" s="157">
        <v>295341</v>
      </c>
      <c r="G11" s="158"/>
      <c r="H11" s="159"/>
    </row>
    <row r="12" spans="1:8" x14ac:dyDescent="0.15">
      <c r="A12" s="160"/>
      <c r="B12" s="161"/>
      <c r="C12" s="168"/>
      <c r="D12" s="163">
        <v>56686</v>
      </c>
      <c r="E12" s="164"/>
      <c r="F12" s="165">
        <v>137402</v>
      </c>
      <c r="G12" s="166"/>
      <c r="H12" s="167"/>
    </row>
    <row r="13" spans="1:8" x14ac:dyDescent="0.15">
      <c r="A13" s="148"/>
      <c r="B13" s="153"/>
      <c r="C13" s="169"/>
      <c r="D13" s="170">
        <v>306863</v>
      </c>
      <c r="E13" s="171"/>
      <c r="F13" s="172">
        <v>284895</v>
      </c>
      <c r="G13" s="173"/>
      <c r="H13" s="159"/>
    </row>
    <row r="14" spans="1:8" x14ac:dyDescent="0.15">
      <c r="A14" s="160"/>
      <c r="B14" s="161"/>
      <c r="C14" s="162"/>
      <c r="D14" s="163">
        <v>132078</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18.010000000000002</v>
      </c>
      <c r="C19" s="174">
        <f>ROUND(VALUE(SUBSTITUTE(実質収支比率等に係る経年分析!G$48,"▲","-")),2)</f>
        <v>25.82</v>
      </c>
      <c r="D19" s="174">
        <f>ROUND(VALUE(SUBSTITUTE(実質収支比率等に係る経年分析!H$48,"▲","-")),2)</f>
        <v>22.81</v>
      </c>
      <c r="E19" s="174">
        <f>ROUND(VALUE(SUBSTITUTE(実質収支比率等に係る経年分析!I$48,"▲","-")),2)</f>
        <v>27.32</v>
      </c>
      <c r="F19" s="174">
        <f>ROUND(VALUE(SUBSTITUTE(実質収支比率等に係る経年分析!J$48,"▲","-")),2)</f>
        <v>27.2</v>
      </c>
    </row>
    <row r="20" spans="1:11" x14ac:dyDescent="0.15">
      <c r="A20" s="174" t="s">
        <v>53</v>
      </c>
      <c r="B20" s="174">
        <f>ROUND(VALUE(SUBSTITUTE(実質収支比率等に係る経年分析!F$47,"▲","-")),2)</f>
        <v>23.87</v>
      </c>
      <c r="C20" s="174">
        <f>ROUND(VALUE(SUBSTITUTE(実質収支比率等に係る経年分析!G$47,"▲","-")),2)</f>
        <v>22.85</v>
      </c>
      <c r="D20" s="174">
        <f>ROUND(VALUE(SUBSTITUTE(実質収支比率等に係る経年分析!H$47,"▲","-")),2)</f>
        <v>20.5</v>
      </c>
      <c r="E20" s="174">
        <f>ROUND(VALUE(SUBSTITUTE(実質収支比率等に係る経年分析!I$47,"▲","-")),2)</f>
        <v>21.24</v>
      </c>
      <c r="F20" s="174">
        <f>ROUND(VALUE(SUBSTITUTE(実質収支比率等に係る経年分析!J$47,"▲","-")),2)</f>
        <v>21.12</v>
      </c>
    </row>
    <row r="21" spans="1:11" x14ac:dyDescent="0.15">
      <c r="A21" s="174" t="s">
        <v>54</v>
      </c>
      <c r="B21" s="174">
        <f>IF(ISNUMBER(VALUE(SUBSTITUTE(実質収支比率等に係る経年分析!F$49,"▲","-"))),ROUND(VALUE(SUBSTITUTE(実質収支比率等に係る経年分析!F$49,"▲","-")),2),NA())</f>
        <v>2.08</v>
      </c>
      <c r="C21" s="174">
        <f>IF(ISNUMBER(VALUE(SUBSTITUTE(実質収支比率等に係る経年分析!G$49,"▲","-"))),ROUND(VALUE(SUBSTITUTE(実質収支比率等に係る経年分析!G$49,"▲","-")),2),NA())</f>
        <v>8.58</v>
      </c>
      <c r="D21" s="174">
        <f>IF(ISNUMBER(VALUE(SUBSTITUTE(実質収支比率等に係る経年分析!H$49,"▲","-"))),ROUND(VALUE(SUBSTITUTE(実質収支比率等に係る経年分析!H$49,"▲","-")),2),NA())</f>
        <v>-0.36</v>
      </c>
      <c r="E21" s="174">
        <f>IF(ISNUMBER(VALUE(SUBSTITUTE(実質収支比率等に係る経年分析!I$49,"▲","-"))),ROUND(VALUE(SUBSTITUTE(実質収支比率等に係る経年分析!I$49,"▲","-")),2),NA())</f>
        <v>3.67</v>
      </c>
      <c r="F21" s="174">
        <f>IF(ISNUMBER(VALUE(SUBSTITUTE(実質収支比率等に係る経年分析!J$49,"▲","-"))),ROUND(VALUE(SUBSTITUTE(実質収支比率等に係る経年分析!J$49,"▲","-")),2),NA())</f>
        <v>0.04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1.95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下水道特別会計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国民健康保険診療所特別会計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地域包括支援センター特別会計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15">
      <c r="A33" s="175" t="str">
        <f>IF(連結実質赤字比率に係る赤字・黒字の構成分析!C$37="",NA(),連結実質赤字比率に係る赤字・黒字の構成分析!C$37)</f>
        <v>駐車場特別会計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7.0000000000000007E-2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0.24</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0.56999999999999995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2.8</v>
      </c>
    </row>
    <row r="35" spans="1:16" x14ac:dyDescent="0.15">
      <c r="A35" s="175" t="str">
        <f>IF(連結実質赤字比率に係る赤字・黒字の構成分析!C$35="",NA(),連結実質赤字比率に係る赤字・黒字の構成分析!C$35)</f>
        <v>姫島丸特別会計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25.81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20.88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26.73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27.18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220</v>
      </c>
      <c r="E42" s="176"/>
      <c r="F42" s="176"/>
      <c r="G42" s="176">
        <f>'実質公債費比率（分子）の構造'!L$52</f>
        <v>209</v>
      </c>
      <c r="H42" s="176"/>
      <c r="I42" s="176"/>
      <c r="J42" s="176">
        <f>'実質公債費比率（分子）の構造'!M$52</f>
        <v>208</v>
      </c>
      <c r="K42" s="176"/>
      <c r="L42" s="176"/>
      <c r="M42" s="176">
        <f>'実質公債費比率（分子）の構造'!N$52</f>
        <v>197</v>
      </c>
      <c r="N42" s="176"/>
      <c r="O42" s="176"/>
      <c r="P42" s="176">
        <f>'実質公債費比率（分子）の構造'!O$52</f>
        <v>225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55</v>
      </c>
      <c r="C46" s="176"/>
      <c r="D46" s="176"/>
      <c r="E46" s="176">
        <f>'実質公債費比率（分子）の構造'!L$48</f>
        <v>60</v>
      </c>
      <c r="F46" s="176"/>
      <c r="G46" s="176"/>
      <c r="H46" s="176">
        <f>'実質公債費比率（分子）の構造'!M$48</f>
        <v>57</v>
      </c>
      <c r="I46" s="176"/>
      <c r="J46" s="176"/>
      <c r="K46" s="176">
        <f>'実質公債費比率（分子）の構造'!N$48</f>
        <v>61</v>
      </c>
      <c r="L46" s="176"/>
      <c r="M46" s="176"/>
      <c r="N46" s="176">
        <f>'実質公債費比率（分子）の構造'!O$48</f>
        <v>58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227</v>
      </c>
      <c r="C49" s="176"/>
      <c r="D49" s="176"/>
      <c r="E49" s="176">
        <f>'実質公債費比率（分子）の構造'!L$45</f>
        <v>204</v>
      </c>
      <c r="F49" s="176"/>
      <c r="G49" s="176"/>
      <c r="H49" s="176">
        <f>'実質公債費比率（分子）の構造'!M$45</f>
        <v>193</v>
      </c>
      <c r="I49" s="176"/>
      <c r="J49" s="176"/>
      <c r="K49" s="176">
        <f>'実質公債費比率（分子）の構造'!N$45</f>
        <v>174</v>
      </c>
      <c r="L49" s="176"/>
      <c r="M49" s="176"/>
      <c r="N49" s="176">
        <f>'実質公債費比率（分子）の構造'!O$45</f>
        <v>219</v>
      </c>
      <c r="O49" s="176"/>
      <c r="P49" s="176"/>
    </row>
    <row r="50" spans="1:16" x14ac:dyDescent="0.15">
      <c r="A50" s="176" t="s">
        <v>67</v>
      </c>
      <c r="B50" s="176" t="e">
        <f>NA()</f>
        <v>#N/A</v>
      </c>
      <c r="C50" s="176">
        <f>IF(ISNUMBER('実質公債費比率（分子）の構造'!K$53),'実質公債費比率（分子）の構造'!K$53,NA())</f>
        <v>62</v>
      </c>
      <c r="D50" s="176" t="e">
        <f>NA()</f>
        <v>#N/A</v>
      </c>
      <c r="E50" s="176" t="e">
        <f>NA()</f>
        <v>#N/A</v>
      </c>
      <c r="F50" s="176">
        <f>IF(ISNUMBER('実質公債費比率（分子）の構造'!L$53),'実質公債費比率（分子）の構造'!L$53,NA())</f>
        <v>55</v>
      </c>
      <c r="G50" s="176" t="e">
        <f>NA()</f>
        <v>#N/A</v>
      </c>
      <c r="H50" s="176" t="e">
        <f>NA()</f>
        <v>#N/A</v>
      </c>
      <c r="I50" s="176">
        <f>IF(ISNUMBER('実質公債費比率（分子）の構造'!M$53),'実質公債費比率（分子）の構造'!M$53,NA())</f>
        <v>42</v>
      </c>
      <c r="J50" s="176" t="e">
        <f>NA()</f>
        <v>#N/A</v>
      </c>
      <c r="K50" s="176" t="e">
        <f>NA()</f>
        <v>#N/A</v>
      </c>
      <c r="L50" s="176">
        <f>IF(ISNUMBER('実質公債費比率（分子）の構造'!N$53),'実質公債費比率（分子）の構造'!N$53,NA())</f>
        <v>38</v>
      </c>
      <c r="M50" s="176" t="e">
        <f>NA()</f>
        <v>#N/A</v>
      </c>
      <c r="N50" s="176" t="e">
        <f>NA()</f>
        <v>#N/A</v>
      </c>
      <c r="O50" s="176">
        <f>IF(ISNUMBER('実質公債費比率（分子）の構造'!O$53),'実質公債費比率（分子）の構造'!O$53,NA())</f>
        <v>52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1999</v>
      </c>
      <c r="E56" s="175"/>
      <c r="F56" s="175"/>
      <c r="G56" s="175">
        <f>'将来負担比率（分子）の構造'!J$52</f>
        <v>2537</v>
      </c>
      <c r="H56" s="175"/>
      <c r="I56" s="175"/>
      <c r="J56" s="175">
        <f>'将来負担比率（分子）の構造'!K$52</f>
        <v>2475</v>
      </c>
      <c r="K56" s="175"/>
      <c r="L56" s="175"/>
      <c r="M56" s="175">
        <f>'将来負担比率（分子）の構造'!L$52</f>
        <v>2672</v>
      </c>
      <c r="N56" s="175"/>
      <c r="O56" s="175"/>
      <c r="P56" s="175">
        <f>'将来負担比率（分子）の構造'!M$52</f>
        <v>2793</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3491</v>
      </c>
      <c r="E58" s="175"/>
      <c r="F58" s="175"/>
      <c r="G58" s="175">
        <f>'将来負担比率（分子）の構造'!J$50</f>
        <v>3555</v>
      </c>
      <c r="H58" s="175"/>
      <c r="I58" s="175"/>
      <c r="J58" s="175">
        <f>'将来負担比率（分子）の構造'!K$50</f>
        <v>4050</v>
      </c>
      <c r="K58" s="175"/>
      <c r="L58" s="175"/>
      <c r="M58" s="175">
        <f>'将来負担比率（分子）の構造'!L$50</f>
        <v>4300</v>
      </c>
      <c r="N58" s="175"/>
      <c r="O58" s="175"/>
      <c r="P58" s="175">
        <f>'将来負担比率（分子）の構造'!M$50</f>
        <v>4477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33</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383</v>
      </c>
      <c r="C64" s="175"/>
      <c r="D64" s="175"/>
      <c r="E64" s="175">
        <f>'将来負担比率（分子）の構造'!J$43</f>
        <v>361</v>
      </c>
      <c r="F64" s="175"/>
      <c r="G64" s="175"/>
      <c r="H64" s="175">
        <f>'将来負担比率（分子）の構造'!K$43</f>
        <v>310</v>
      </c>
      <c r="I64" s="175"/>
      <c r="J64" s="175"/>
      <c r="K64" s="175">
        <f>'将来負担比率（分子）の構造'!L$43</f>
        <v>333</v>
      </c>
      <c r="L64" s="175"/>
      <c r="M64" s="175"/>
      <c r="N64" s="175">
        <f>'将来負担比率（分子）の構造'!M$43</f>
        <v>450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2148</v>
      </c>
      <c r="C66" s="175"/>
      <c r="D66" s="175"/>
      <c r="E66" s="175">
        <f>'将来負担比率（分子）の構造'!J$41</f>
        <v>2882</v>
      </c>
      <c r="F66" s="175"/>
      <c r="G66" s="175"/>
      <c r="H66" s="175">
        <f>'将来負担比率（分子）の構造'!K$41</f>
        <v>2855</v>
      </c>
      <c r="I66" s="175"/>
      <c r="J66" s="175"/>
      <c r="K66" s="175">
        <f>'将来負担比率（分子）の構造'!L$41</f>
        <v>3030</v>
      </c>
      <c r="L66" s="175"/>
      <c r="M66" s="175"/>
      <c r="N66" s="175">
        <f>'将来負担比率（分子）の構造'!M$41</f>
        <v>2941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311</v>
      </c>
      <c r="C72" s="179">
        <f>基金残高に係る経年分析!G55</f>
        <v>311</v>
      </c>
      <c r="D72" s="179">
        <f>基金残高に係る経年分析!H55</f>
        <v>311</v>
      </c>
    </row>
    <row r="73" spans="1:16" x14ac:dyDescent="0.15">
      <c r="A73" s="178" t="s">
        <v>74</v>
      </c>
      <c r="B73" s="179">
        <f>基金残高に係る経年分析!F56</f>
        <v>258</v>
      </c>
      <c r="C73" s="179">
        <f>基金残高に係る経年分析!G56</f>
        <v>418</v>
      </c>
      <c r="D73" s="179">
        <f>基金残高に係る経年分析!H56</f>
        <v>618</v>
      </c>
    </row>
    <row r="74" spans="1:16" x14ac:dyDescent="0.15">
      <c r="A74" s="178" t="s">
        <v>75</v>
      </c>
      <c r="B74" s="179">
        <f>基金残高に係る経年分析!F57</f>
        <v>3346</v>
      </c>
      <c r="C74" s="179">
        <f>基金残高に係る経年分析!G57</f>
        <v>3449</v>
      </c>
      <c r="D74" s="179">
        <f>基金残高に係る経年分析!H57</f>
        <v>3434</v>
      </c>
    </row>
  </sheetData>
  <sheetProtection algorithmName="SHA-512" hashValue="RQxHovusbU2PgFGnGN42vPyrW516GOiyARW6viiwzgGtIpBZ1LeXFlvKwT26/xV1e/s18396oGaHlvVTYGKURA==" saltValue="tJeNTAkxA9VHKjSS3DyD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121078</v>
      </c>
      <c r="S5" s="613"/>
      <c r="T5" s="613"/>
      <c r="U5" s="613"/>
      <c r="V5" s="613"/>
      <c r="W5" s="613"/>
      <c r="X5" s="613"/>
      <c r="Y5" s="614"/>
      <c r="Z5" s="615">
        <v>4.0999999999999996</v>
      </c>
      <c r="AA5" s="615"/>
      <c r="AB5" s="615"/>
      <c r="AC5" s="615"/>
      <c r="AD5" s="616">
        <v>121078</v>
      </c>
      <c r="AE5" s="616"/>
      <c r="AF5" s="616"/>
      <c r="AG5" s="616"/>
      <c r="AH5" s="616"/>
      <c r="AI5" s="616"/>
      <c r="AJ5" s="616"/>
      <c r="AK5" s="616"/>
      <c r="AL5" s="617">
        <v>8.1</v>
      </c>
      <c r="AM5" s="618"/>
      <c r="AN5" s="618"/>
      <c r="AO5" s="619"/>
      <c r="AP5" s="609" t="s">
        <v>215</v>
      </c>
      <c r="AQ5" s="610"/>
      <c r="AR5" s="610"/>
      <c r="AS5" s="610"/>
      <c r="AT5" s="610"/>
      <c r="AU5" s="610"/>
      <c r="AV5" s="610"/>
      <c r="AW5" s="610"/>
      <c r="AX5" s="610"/>
      <c r="AY5" s="610"/>
      <c r="AZ5" s="610"/>
      <c r="BA5" s="610"/>
      <c r="BB5" s="610"/>
      <c r="BC5" s="610"/>
      <c r="BD5" s="610"/>
      <c r="BE5" s="610"/>
      <c r="BF5" s="611"/>
      <c r="BG5" s="623">
        <v>121078</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9146</v>
      </c>
      <c r="S6" s="624"/>
      <c r="T6" s="624"/>
      <c r="U6" s="624"/>
      <c r="V6" s="624"/>
      <c r="W6" s="624"/>
      <c r="X6" s="624"/>
      <c r="Y6" s="625"/>
      <c r="Z6" s="626">
        <v>0.3</v>
      </c>
      <c r="AA6" s="626"/>
      <c r="AB6" s="626"/>
      <c r="AC6" s="626"/>
      <c r="AD6" s="627">
        <v>9146</v>
      </c>
      <c r="AE6" s="627"/>
      <c r="AF6" s="627"/>
      <c r="AG6" s="627"/>
      <c r="AH6" s="627"/>
      <c r="AI6" s="627"/>
      <c r="AJ6" s="627"/>
      <c r="AK6" s="627"/>
      <c r="AL6" s="628">
        <v>0.6</v>
      </c>
      <c r="AM6" s="629"/>
      <c r="AN6" s="629"/>
      <c r="AO6" s="630"/>
      <c r="AP6" s="620" t="s">
        <v>220</v>
      </c>
      <c r="AQ6" s="621"/>
      <c r="AR6" s="621"/>
      <c r="AS6" s="621"/>
      <c r="AT6" s="621"/>
      <c r="AU6" s="621"/>
      <c r="AV6" s="621"/>
      <c r="AW6" s="621"/>
      <c r="AX6" s="621"/>
      <c r="AY6" s="621"/>
      <c r="AZ6" s="621"/>
      <c r="BA6" s="621"/>
      <c r="BB6" s="621"/>
      <c r="BC6" s="621"/>
      <c r="BD6" s="621"/>
      <c r="BE6" s="621"/>
      <c r="BF6" s="622"/>
      <c r="BG6" s="623">
        <v>121078</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35469</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35469</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39</v>
      </c>
      <c r="S7" s="624"/>
      <c r="T7" s="624"/>
      <c r="U7" s="624"/>
      <c r="V7" s="624"/>
      <c r="W7" s="624"/>
      <c r="X7" s="624"/>
      <c r="Y7" s="625"/>
      <c r="Z7" s="626">
        <v>0</v>
      </c>
      <c r="AA7" s="626"/>
      <c r="AB7" s="626"/>
      <c r="AC7" s="626"/>
      <c r="AD7" s="627">
        <v>39</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53681</v>
      </c>
      <c r="BH7" s="624"/>
      <c r="BI7" s="624"/>
      <c r="BJ7" s="624"/>
      <c r="BK7" s="624"/>
      <c r="BL7" s="624"/>
      <c r="BM7" s="624"/>
      <c r="BN7" s="625"/>
      <c r="BO7" s="626">
        <v>44.3</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833024</v>
      </c>
      <c r="CS7" s="624"/>
      <c r="CT7" s="624"/>
      <c r="CU7" s="624"/>
      <c r="CV7" s="624"/>
      <c r="CW7" s="624"/>
      <c r="CX7" s="624"/>
      <c r="CY7" s="625"/>
      <c r="CZ7" s="626">
        <v>32.299999999999997</v>
      </c>
      <c r="DA7" s="626"/>
      <c r="DB7" s="626"/>
      <c r="DC7" s="626"/>
      <c r="DD7" s="632">
        <v>23263</v>
      </c>
      <c r="DE7" s="624"/>
      <c r="DF7" s="624"/>
      <c r="DG7" s="624"/>
      <c r="DH7" s="624"/>
      <c r="DI7" s="624"/>
      <c r="DJ7" s="624"/>
      <c r="DK7" s="624"/>
      <c r="DL7" s="624"/>
      <c r="DM7" s="624"/>
      <c r="DN7" s="624"/>
      <c r="DO7" s="624"/>
      <c r="DP7" s="625"/>
      <c r="DQ7" s="632">
        <v>751582</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553</v>
      </c>
      <c r="S8" s="624"/>
      <c r="T8" s="624"/>
      <c r="U8" s="624"/>
      <c r="V8" s="624"/>
      <c r="W8" s="624"/>
      <c r="X8" s="624"/>
      <c r="Y8" s="625"/>
      <c r="Z8" s="626">
        <v>0</v>
      </c>
      <c r="AA8" s="626"/>
      <c r="AB8" s="626"/>
      <c r="AC8" s="626"/>
      <c r="AD8" s="627">
        <v>553</v>
      </c>
      <c r="AE8" s="627"/>
      <c r="AF8" s="627"/>
      <c r="AG8" s="627"/>
      <c r="AH8" s="627"/>
      <c r="AI8" s="627"/>
      <c r="AJ8" s="627"/>
      <c r="AK8" s="627"/>
      <c r="AL8" s="628">
        <v>0</v>
      </c>
      <c r="AM8" s="629"/>
      <c r="AN8" s="629"/>
      <c r="AO8" s="630"/>
      <c r="AP8" s="620" t="s">
        <v>226</v>
      </c>
      <c r="AQ8" s="621"/>
      <c r="AR8" s="621"/>
      <c r="AS8" s="621"/>
      <c r="AT8" s="621"/>
      <c r="AU8" s="621"/>
      <c r="AV8" s="621"/>
      <c r="AW8" s="621"/>
      <c r="AX8" s="621"/>
      <c r="AY8" s="621"/>
      <c r="AZ8" s="621"/>
      <c r="BA8" s="621"/>
      <c r="BB8" s="621"/>
      <c r="BC8" s="621"/>
      <c r="BD8" s="621"/>
      <c r="BE8" s="621"/>
      <c r="BF8" s="622"/>
      <c r="BG8" s="623">
        <v>2619</v>
      </c>
      <c r="BH8" s="624"/>
      <c r="BI8" s="624"/>
      <c r="BJ8" s="624"/>
      <c r="BK8" s="624"/>
      <c r="BL8" s="624"/>
      <c r="BM8" s="624"/>
      <c r="BN8" s="625"/>
      <c r="BO8" s="626">
        <v>2.2000000000000002</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425609</v>
      </c>
      <c r="CS8" s="624"/>
      <c r="CT8" s="624"/>
      <c r="CU8" s="624"/>
      <c r="CV8" s="624"/>
      <c r="CW8" s="624"/>
      <c r="CX8" s="624"/>
      <c r="CY8" s="625"/>
      <c r="CZ8" s="626">
        <v>16.5</v>
      </c>
      <c r="DA8" s="626"/>
      <c r="DB8" s="626"/>
      <c r="DC8" s="626"/>
      <c r="DD8" s="632">
        <v>1273</v>
      </c>
      <c r="DE8" s="624"/>
      <c r="DF8" s="624"/>
      <c r="DG8" s="624"/>
      <c r="DH8" s="624"/>
      <c r="DI8" s="624"/>
      <c r="DJ8" s="624"/>
      <c r="DK8" s="624"/>
      <c r="DL8" s="624"/>
      <c r="DM8" s="624"/>
      <c r="DN8" s="624"/>
      <c r="DO8" s="624"/>
      <c r="DP8" s="625"/>
      <c r="DQ8" s="632">
        <v>330194</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600</v>
      </c>
      <c r="S9" s="624"/>
      <c r="T9" s="624"/>
      <c r="U9" s="624"/>
      <c r="V9" s="624"/>
      <c r="W9" s="624"/>
      <c r="X9" s="624"/>
      <c r="Y9" s="625"/>
      <c r="Z9" s="626">
        <v>0</v>
      </c>
      <c r="AA9" s="626"/>
      <c r="AB9" s="626"/>
      <c r="AC9" s="626"/>
      <c r="AD9" s="627">
        <v>600</v>
      </c>
      <c r="AE9" s="627"/>
      <c r="AF9" s="627"/>
      <c r="AG9" s="627"/>
      <c r="AH9" s="627"/>
      <c r="AI9" s="627"/>
      <c r="AJ9" s="627"/>
      <c r="AK9" s="627"/>
      <c r="AL9" s="628">
        <v>0</v>
      </c>
      <c r="AM9" s="629"/>
      <c r="AN9" s="629"/>
      <c r="AO9" s="630"/>
      <c r="AP9" s="620" t="s">
        <v>229</v>
      </c>
      <c r="AQ9" s="621"/>
      <c r="AR9" s="621"/>
      <c r="AS9" s="621"/>
      <c r="AT9" s="621"/>
      <c r="AU9" s="621"/>
      <c r="AV9" s="621"/>
      <c r="AW9" s="621"/>
      <c r="AX9" s="621"/>
      <c r="AY9" s="621"/>
      <c r="AZ9" s="621"/>
      <c r="BA9" s="621"/>
      <c r="BB9" s="621"/>
      <c r="BC9" s="621"/>
      <c r="BD9" s="621"/>
      <c r="BE9" s="621"/>
      <c r="BF9" s="622"/>
      <c r="BG9" s="623">
        <v>46047</v>
      </c>
      <c r="BH9" s="624"/>
      <c r="BI9" s="624"/>
      <c r="BJ9" s="624"/>
      <c r="BK9" s="624"/>
      <c r="BL9" s="624"/>
      <c r="BM9" s="624"/>
      <c r="BN9" s="625"/>
      <c r="BO9" s="626">
        <v>38</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214376</v>
      </c>
      <c r="CS9" s="624"/>
      <c r="CT9" s="624"/>
      <c r="CU9" s="624"/>
      <c r="CV9" s="624"/>
      <c r="CW9" s="624"/>
      <c r="CX9" s="624"/>
      <c r="CY9" s="625"/>
      <c r="CZ9" s="626">
        <v>8.3000000000000007</v>
      </c>
      <c r="DA9" s="626"/>
      <c r="DB9" s="626"/>
      <c r="DC9" s="626"/>
      <c r="DD9" s="632" t="s">
        <v>122</v>
      </c>
      <c r="DE9" s="624"/>
      <c r="DF9" s="624"/>
      <c r="DG9" s="624"/>
      <c r="DH9" s="624"/>
      <c r="DI9" s="624"/>
      <c r="DJ9" s="624"/>
      <c r="DK9" s="624"/>
      <c r="DL9" s="624"/>
      <c r="DM9" s="624"/>
      <c r="DN9" s="624"/>
      <c r="DO9" s="624"/>
      <c r="DP9" s="625"/>
      <c r="DQ9" s="632">
        <v>179100</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2525</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40829</v>
      </c>
      <c r="S11" s="624"/>
      <c r="T11" s="624"/>
      <c r="U11" s="624"/>
      <c r="V11" s="624"/>
      <c r="W11" s="624"/>
      <c r="X11" s="624"/>
      <c r="Y11" s="625"/>
      <c r="Z11" s="628">
        <v>1.4</v>
      </c>
      <c r="AA11" s="629"/>
      <c r="AB11" s="629"/>
      <c r="AC11" s="635"/>
      <c r="AD11" s="632">
        <v>40829</v>
      </c>
      <c r="AE11" s="624"/>
      <c r="AF11" s="624"/>
      <c r="AG11" s="624"/>
      <c r="AH11" s="624"/>
      <c r="AI11" s="624"/>
      <c r="AJ11" s="624"/>
      <c r="AK11" s="625"/>
      <c r="AL11" s="628">
        <v>2.7</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2490</v>
      </c>
      <c r="BH11" s="624"/>
      <c r="BI11" s="624"/>
      <c r="BJ11" s="624"/>
      <c r="BK11" s="624"/>
      <c r="BL11" s="624"/>
      <c r="BM11" s="624"/>
      <c r="BN11" s="625"/>
      <c r="BO11" s="626">
        <v>2.1</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160275</v>
      </c>
      <c r="CS11" s="624"/>
      <c r="CT11" s="624"/>
      <c r="CU11" s="624"/>
      <c r="CV11" s="624"/>
      <c r="CW11" s="624"/>
      <c r="CX11" s="624"/>
      <c r="CY11" s="625"/>
      <c r="CZ11" s="626">
        <v>6.2</v>
      </c>
      <c r="DA11" s="626"/>
      <c r="DB11" s="626"/>
      <c r="DC11" s="626"/>
      <c r="DD11" s="632">
        <v>49270</v>
      </c>
      <c r="DE11" s="624"/>
      <c r="DF11" s="624"/>
      <c r="DG11" s="624"/>
      <c r="DH11" s="624"/>
      <c r="DI11" s="624"/>
      <c r="DJ11" s="624"/>
      <c r="DK11" s="624"/>
      <c r="DL11" s="624"/>
      <c r="DM11" s="624"/>
      <c r="DN11" s="624"/>
      <c r="DO11" s="624"/>
      <c r="DP11" s="625"/>
      <c r="DQ11" s="632">
        <v>75512</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48008</v>
      </c>
      <c r="BH12" s="624"/>
      <c r="BI12" s="624"/>
      <c r="BJ12" s="624"/>
      <c r="BK12" s="624"/>
      <c r="BL12" s="624"/>
      <c r="BM12" s="624"/>
      <c r="BN12" s="625"/>
      <c r="BO12" s="626">
        <v>39.700000000000003</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67369</v>
      </c>
      <c r="CS12" s="624"/>
      <c r="CT12" s="624"/>
      <c r="CU12" s="624"/>
      <c r="CV12" s="624"/>
      <c r="CW12" s="624"/>
      <c r="CX12" s="624"/>
      <c r="CY12" s="625"/>
      <c r="CZ12" s="626">
        <v>2.6</v>
      </c>
      <c r="DA12" s="626"/>
      <c r="DB12" s="626"/>
      <c r="DC12" s="626"/>
      <c r="DD12" s="632">
        <v>737</v>
      </c>
      <c r="DE12" s="624"/>
      <c r="DF12" s="624"/>
      <c r="DG12" s="624"/>
      <c r="DH12" s="624"/>
      <c r="DI12" s="624"/>
      <c r="DJ12" s="624"/>
      <c r="DK12" s="624"/>
      <c r="DL12" s="624"/>
      <c r="DM12" s="624"/>
      <c r="DN12" s="624"/>
      <c r="DO12" s="624"/>
      <c r="DP12" s="625"/>
      <c r="DQ12" s="632">
        <v>45411</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47821</v>
      </c>
      <c r="BH13" s="624"/>
      <c r="BI13" s="624"/>
      <c r="BJ13" s="624"/>
      <c r="BK13" s="624"/>
      <c r="BL13" s="624"/>
      <c r="BM13" s="624"/>
      <c r="BN13" s="625"/>
      <c r="BO13" s="626">
        <v>39.5</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133898</v>
      </c>
      <c r="CS13" s="624"/>
      <c r="CT13" s="624"/>
      <c r="CU13" s="624"/>
      <c r="CV13" s="624"/>
      <c r="CW13" s="624"/>
      <c r="CX13" s="624"/>
      <c r="CY13" s="625"/>
      <c r="CZ13" s="626">
        <v>5.2</v>
      </c>
      <c r="DA13" s="626"/>
      <c r="DB13" s="626"/>
      <c r="DC13" s="626"/>
      <c r="DD13" s="632">
        <v>23259</v>
      </c>
      <c r="DE13" s="624"/>
      <c r="DF13" s="624"/>
      <c r="DG13" s="624"/>
      <c r="DH13" s="624"/>
      <c r="DI13" s="624"/>
      <c r="DJ13" s="624"/>
      <c r="DK13" s="624"/>
      <c r="DL13" s="624"/>
      <c r="DM13" s="624"/>
      <c r="DN13" s="624"/>
      <c r="DO13" s="624"/>
      <c r="DP13" s="625"/>
      <c r="DQ13" s="632">
        <v>107505</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v>46</v>
      </c>
      <c r="S14" s="624"/>
      <c r="T14" s="624"/>
      <c r="U14" s="624"/>
      <c r="V14" s="624"/>
      <c r="W14" s="624"/>
      <c r="X14" s="624"/>
      <c r="Y14" s="625"/>
      <c r="Z14" s="626">
        <v>0</v>
      </c>
      <c r="AA14" s="626"/>
      <c r="AB14" s="626"/>
      <c r="AC14" s="626"/>
      <c r="AD14" s="627">
        <v>46</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9380</v>
      </c>
      <c r="BH14" s="624"/>
      <c r="BI14" s="624"/>
      <c r="BJ14" s="624"/>
      <c r="BK14" s="624"/>
      <c r="BL14" s="624"/>
      <c r="BM14" s="624"/>
      <c r="BN14" s="625"/>
      <c r="BO14" s="626">
        <v>7.7</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101449</v>
      </c>
      <c r="CS14" s="624"/>
      <c r="CT14" s="624"/>
      <c r="CU14" s="624"/>
      <c r="CV14" s="624"/>
      <c r="CW14" s="624"/>
      <c r="CX14" s="624"/>
      <c r="CY14" s="625"/>
      <c r="CZ14" s="626">
        <v>3.9</v>
      </c>
      <c r="DA14" s="626"/>
      <c r="DB14" s="626"/>
      <c r="DC14" s="626"/>
      <c r="DD14" s="632">
        <v>14281</v>
      </c>
      <c r="DE14" s="624"/>
      <c r="DF14" s="624"/>
      <c r="DG14" s="624"/>
      <c r="DH14" s="624"/>
      <c r="DI14" s="624"/>
      <c r="DJ14" s="624"/>
      <c r="DK14" s="624"/>
      <c r="DL14" s="624"/>
      <c r="DM14" s="624"/>
      <c r="DN14" s="624"/>
      <c r="DO14" s="624"/>
      <c r="DP14" s="625"/>
      <c r="DQ14" s="632">
        <v>87549</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10009</v>
      </c>
      <c r="BH15" s="624"/>
      <c r="BI15" s="624"/>
      <c r="BJ15" s="624"/>
      <c r="BK15" s="624"/>
      <c r="BL15" s="624"/>
      <c r="BM15" s="624"/>
      <c r="BN15" s="625"/>
      <c r="BO15" s="626">
        <v>8.3000000000000007</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199569</v>
      </c>
      <c r="CS15" s="624"/>
      <c r="CT15" s="624"/>
      <c r="CU15" s="624"/>
      <c r="CV15" s="624"/>
      <c r="CW15" s="624"/>
      <c r="CX15" s="624"/>
      <c r="CY15" s="625"/>
      <c r="CZ15" s="626">
        <v>7.7</v>
      </c>
      <c r="DA15" s="626"/>
      <c r="DB15" s="626"/>
      <c r="DC15" s="626"/>
      <c r="DD15" s="632">
        <v>27522</v>
      </c>
      <c r="DE15" s="624"/>
      <c r="DF15" s="624"/>
      <c r="DG15" s="624"/>
      <c r="DH15" s="624"/>
      <c r="DI15" s="624"/>
      <c r="DJ15" s="624"/>
      <c r="DK15" s="624"/>
      <c r="DL15" s="624"/>
      <c r="DM15" s="624"/>
      <c r="DN15" s="624"/>
      <c r="DO15" s="624"/>
      <c r="DP15" s="625"/>
      <c r="DQ15" s="632">
        <v>165831</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921</v>
      </c>
      <c r="S16" s="624"/>
      <c r="T16" s="624"/>
      <c r="U16" s="624"/>
      <c r="V16" s="624"/>
      <c r="W16" s="624"/>
      <c r="X16" s="624"/>
      <c r="Y16" s="625"/>
      <c r="Z16" s="626">
        <v>0</v>
      </c>
      <c r="AA16" s="626"/>
      <c r="AB16" s="626"/>
      <c r="AC16" s="626"/>
      <c r="AD16" s="627">
        <v>921</v>
      </c>
      <c r="AE16" s="627"/>
      <c r="AF16" s="627"/>
      <c r="AG16" s="627"/>
      <c r="AH16" s="627"/>
      <c r="AI16" s="627"/>
      <c r="AJ16" s="627"/>
      <c r="AK16" s="627"/>
      <c r="AL16" s="628">
        <v>0.1</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132321</v>
      </c>
      <c r="CS16" s="624"/>
      <c r="CT16" s="624"/>
      <c r="CU16" s="624"/>
      <c r="CV16" s="624"/>
      <c r="CW16" s="624"/>
      <c r="CX16" s="624"/>
      <c r="CY16" s="625"/>
      <c r="CZ16" s="626">
        <v>5.0999999999999996</v>
      </c>
      <c r="DA16" s="626"/>
      <c r="DB16" s="626"/>
      <c r="DC16" s="626"/>
      <c r="DD16" s="632" t="s">
        <v>122</v>
      </c>
      <c r="DE16" s="624"/>
      <c r="DF16" s="624"/>
      <c r="DG16" s="624"/>
      <c r="DH16" s="624"/>
      <c r="DI16" s="624"/>
      <c r="DJ16" s="624"/>
      <c r="DK16" s="624"/>
      <c r="DL16" s="624"/>
      <c r="DM16" s="624"/>
      <c r="DN16" s="624"/>
      <c r="DO16" s="624"/>
      <c r="DP16" s="625"/>
      <c r="DQ16" s="632">
        <v>1020</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2666</v>
      </c>
      <c r="S17" s="624"/>
      <c r="T17" s="624"/>
      <c r="U17" s="624"/>
      <c r="V17" s="624"/>
      <c r="W17" s="624"/>
      <c r="X17" s="624"/>
      <c r="Y17" s="625"/>
      <c r="Z17" s="626">
        <v>0.1</v>
      </c>
      <c r="AA17" s="626"/>
      <c r="AB17" s="626"/>
      <c r="AC17" s="626"/>
      <c r="AD17" s="627">
        <v>2666</v>
      </c>
      <c r="AE17" s="627"/>
      <c r="AF17" s="627"/>
      <c r="AG17" s="627"/>
      <c r="AH17" s="627"/>
      <c r="AI17" s="627"/>
      <c r="AJ17" s="627"/>
      <c r="AK17" s="627"/>
      <c r="AL17" s="628">
        <v>0.2</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219222</v>
      </c>
      <c r="CS17" s="624"/>
      <c r="CT17" s="624"/>
      <c r="CU17" s="624"/>
      <c r="CV17" s="624"/>
      <c r="CW17" s="624"/>
      <c r="CX17" s="624"/>
      <c r="CY17" s="625"/>
      <c r="CZ17" s="626">
        <v>8.5</v>
      </c>
      <c r="DA17" s="626"/>
      <c r="DB17" s="626"/>
      <c r="DC17" s="626"/>
      <c r="DD17" s="632" t="s">
        <v>122</v>
      </c>
      <c r="DE17" s="624"/>
      <c r="DF17" s="624"/>
      <c r="DG17" s="624"/>
      <c r="DH17" s="624"/>
      <c r="DI17" s="624"/>
      <c r="DJ17" s="624"/>
      <c r="DK17" s="624"/>
      <c r="DL17" s="624"/>
      <c r="DM17" s="624"/>
      <c r="DN17" s="624"/>
      <c r="DO17" s="624"/>
      <c r="DP17" s="625"/>
      <c r="DQ17" s="632">
        <v>219222</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629</v>
      </c>
      <c r="S18" s="624"/>
      <c r="T18" s="624"/>
      <c r="U18" s="624"/>
      <c r="V18" s="624"/>
      <c r="W18" s="624"/>
      <c r="X18" s="624"/>
      <c r="Y18" s="625"/>
      <c r="Z18" s="626">
        <v>0</v>
      </c>
      <c r="AA18" s="626"/>
      <c r="AB18" s="626"/>
      <c r="AC18" s="626"/>
      <c r="AD18" s="627">
        <v>629</v>
      </c>
      <c r="AE18" s="627"/>
      <c r="AF18" s="627"/>
      <c r="AG18" s="627"/>
      <c r="AH18" s="627"/>
      <c r="AI18" s="627"/>
      <c r="AJ18" s="627"/>
      <c r="AK18" s="627"/>
      <c r="AL18" s="628">
        <v>0</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v>53786</v>
      </c>
      <c r="CS18" s="624"/>
      <c r="CT18" s="624"/>
      <c r="CU18" s="624"/>
      <c r="CV18" s="624"/>
      <c r="CW18" s="624"/>
      <c r="CX18" s="624"/>
      <c r="CY18" s="625"/>
      <c r="CZ18" s="626">
        <v>2.1</v>
      </c>
      <c r="DA18" s="626"/>
      <c r="DB18" s="626"/>
      <c r="DC18" s="626"/>
      <c r="DD18" s="632" t="s">
        <v>122</v>
      </c>
      <c r="DE18" s="624"/>
      <c r="DF18" s="624"/>
      <c r="DG18" s="624"/>
      <c r="DH18" s="624"/>
      <c r="DI18" s="624"/>
      <c r="DJ18" s="624"/>
      <c r="DK18" s="624"/>
      <c r="DL18" s="624"/>
      <c r="DM18" s="624"/>
      <c r="DN18" s="624"/>
      <c r="DO18" s="624"/>
      <c r="DP18" s="625"/>
      <c r="DQ18" s="632">
        <v>53786</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629</v>
      </c>
      <c r="S19" s="624"/>
      <c r="T19" s="624"/>
      <c r="U19" s="624"/>
      <c r="V19" s="624"/>
      <c r="W19" s="624"/>
      <c r="X19" s="624"/>
      <c r="Y19" s="625"/>
      <c r="Z19" s="626">
        <v>0</v>
      </c>
      <c r="AA19" s="626"/>
      <c r="AB19" s="626"/>
      <c r="AC19" s="626"/>
      <c r="AD19" s="627">
        <v>629</v>
      </c>
      <c r="AE19" s="627"/>
      <c r="AF19" s="627"/>
      <c r="AG19" s="627"/>
      <c r="AH19" s="627"/>
      <c r="AI19" s="627"/>
      <c r="AJ19" s="627"/>
      <c r="AK19" s="627"/>
      <c r="AL19" s="628">
        <v>0</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2576367</v>
      </c>
      <c r="CS20" s="624"/>
      <c r="CT20" s="624"/>
      <c r="CU20" s="624"/>
      <c r="CV20" s="624"/>
      <c r="CW20" s="624"/>
      <c r="CX20" s="624"/>
      <c r="CY20" s="625"/>
      <c r="CZ20" s="626">
        <v>100</v>
      </c>
      <c r="DA20" s="626"/>
      <c r="DB20" s="626"/>
      <c r="DC20" s="626"/>
      <c r="DD20" s="632">
        <v>139605</v>
      </c>
      <c r="DE20" s="624"/>
      <c r="DF20" s="624"/>
      <c r="DG20" s="624"/>
      <c r="DH20" s="624"/>
      <c r="DI20" s="624"/>
      <c r="DJ20" s="624"/>
      <c r="DK20" s="624"/>
      <c r="DL20" s="624"/>
      <c r="DM20" s="624"/>
      <c r="DN20" s="624"/>
      <c r="DO20" s="624"/>
      <c r="DP20" s="625"/>
      <c r="DQ20" s="632">
        <v>2052181</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1557496</v>
      </c>
      <c r="S21" s="624"/>
      <c r="T21" s="624"/>
      <c r="U21" s="624"/>
      <c r="V21" s="624"/>
      <c r="W21" s="624"/>
      <c r="X21" s="624"/>
      <c r="Y21" s="625"/>
      <c r="Z21" s="626">
        <v>52.3</v>
      </c>
      <c r="AA21" s="626"/>
      <c r="AB21" s="626"/>
      <c r="AC21" s="626"/>
      <c r="AD21" s="627">
        <v>1296452</v>
      </c>
      <c r="AE21" s="627"/>
      <c r="AF21" s="627"/>
      <c r="AG21" s="627"/>
      <c r="AH21" s="627"/>
      <c r="AI21" s="627"/>
      <c r="AJ21" s="627"/>
      <c r="AK21" s="627"/>
      <c r="AL21" s="628">
        <v>87.1</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1296452</v>
      </c>
      <c r="S22" s="624"/>
      <c r="T22" s="624"/>
      <c r="U22" s="624"/>
      <c r="V22" s="624"/>
      <c r="W22" s="624"/>
      <c r="X22" s="624"/>
      <c r="Y22" s="625"/>
      <c r="Z22" s="626">
        <v>43.5</v>
      </c>
      <c r="AA22" s="626"/>
      <c r="AB22" s="626"/>
      <c r="AC22" s="626"/>
      <c r="AD22" s="627">
        <v>1296452</v>
      </c>
      <c r="AE22" s="627"/>
      <c r="AF22" s="627"/>
      <c r="AG22" s="627"/>
      <c r="AH22" s="627"/>
      <c r="AI22" s="627"/>
      <c r="AJ22" s="627"/>
      <c r="AK22" s="627"/>
      <c r="AL22" s="628">
        <v>87.1</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261044</v>
      </c>
      <c r="S23" s="624"/>
      <c r="T23" s="624"/>
      <c r="U23" s="624"/>
      <c r="V23" s="624"/>
      <c r="W23" s="624"/>
      <c r="X23" s="624"/>
      <c r="Y23" s="625"/>
      <c r="Z23" s="626">
        <v>8.8000000000000007</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902541</v>
      </c>
      <c r="CS24" s="613"/>
      <c r="CT24" s="613"/>
      <c r="CU24" s="613"/>
      <c r="CV24" s="613"/>
      <c r="CW24" s="613"/>
      <c r="CX24" s="613"/>
      <c r="CY24" s="614"/>
      <c r="CZ24" s="617">
        <v>35</v>
      </c>
      <c r="DA24" s="618"/>
      <c r="DB24" s="618"/>
      <c r="DC24" s="634"/>
      <c r="DD24" s="653">
        <v>821464</v>
      </c>
      <c r="DE24" s="613"/>
      <c r="DF24" s="613"/>
      <c r="DG24" s="613"/>
      <c r="DH24" s="613"/>
      <c r="DI24" s="613"/>
      <c r="DJ24" s="613"/>
      <c r="DK24" s="614"/>
      <c r="DL24" s="653">
        <v>784484</v>
      </c>
      <c r="DM24" s="613"/>
      <c r="DN24" s="613"/>
      <c r="DO24" s="613"/>
      <c r="DP24" s="613"/>
      <c r="DQ24" s="613"/>
      <c r="DR24" s="613"/>
      <c r="DS24" s="613"/>
      <c r="DT24" s="613"/>
      <c r="DU24" s="613"/>
      <c r="DV24" s="614"/>
      <c r="DW24" s="617">
        <v>52.5</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1734003</v>
      </c>
      <c r="S25" s="624"/>
      <c r="T25" s="624"/>
      <c r="U25" s="624"/>
      <c r="V25" s="624"/>
      <c r="W25" s="624"/>
      <c r="X25" s="624"/>
      <c r="Y25" s="625"/>
      <c r="Z25" s="626">
        <v>58.2</v>
      </c>
      <c r="AA25" s="626"/>
      <c r="AB25" s="626"/>
      <c r="AC25" s="626"/>
      <c r="AD25" s="627">
        <v>1472959</v>
      </c>
      <c r="AE25" s="627"/>
      <c r="AF25" s="627"/>
      <c r="AG25" s="627"/>
      <c r="AH25" s="627"/>
      <c r="AI25" s="627"/>
      <c r="AJ25" s="627"/>
      <c r="AK25" s="627"/>
      <c r="AL25" s="628">
        <v>98.9</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563595</v>
      </c>
      <c r="CS25" s="654"/>
      <c r="CT25" s="654"/>
      <c r="CU25" s="654"/>
      <c r="CV25" s="654"/>
      <c r="CW25" s="654"/>
      <c r="CX25" s="654"/>
      <c r="CY25" s="655"/>
      <c r="CZ25" s="628">
        <v>21.9</v>
      </c>
      <c r="DA25" s="656"/>
      <c r="DB25" s="656"/>
      <c r="DC25" s="658"/>
      <c r="DD25" s="632">
        <v>544921</v>
      </c>
      <c r="DE25" s="654"/>
      <c r="DF25" s="654"/>
      <c r="DG25" s="654"/>
      <c r="DH25" s="654"/>
      <c r="DI25" s="654"/>
      <c r="DJ25" s="654"/>
      <c r="DK25" s="655"/>
      <c r="DL25" s="632">
        <v>543804</v>
      </c>
      <c r="DM25" s="654"/>
      <c r="DN25" s="654"/>
      <c r="DO25" s="654"/>
      <c r="DP25" s="654"/>
      <c r="DQ25" s="654"/>
      <c r="DR25" s="654"/>
      <c r="DS25" s="654"/>
      <c r="DT25" s="654"/>
      <c r="DU25" s="654"/>
      <c r="DV25" s="655"/>
      <c r="DW25" s="628">
        <v>36.4</v>
      </c>
      <c r="DX25" s="656"/>
      <c r="DY25" s="656"/>
      <c r="DZ25" s="656"/>
      <c r="EA25" s="656"/>
      <c r="EB25" s="656"/>
      <c r="EC25" s="657"/>
    </row>
    <row r="26" spans="2:133" ht="11.25" customHeight="1" x14ac:dyDescent="0.15">
      <c r="B26" s="620" t="s">
        <v>282</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359329</v>
      </c>
      <c r="CS26" s="624"/>
      <c r="CT26" s="624"/>
      <c r="CU26" s="624"/>
      <c r="CV26" s="624"/>
      <c r="CW26" s="624"/>
      <c r="CX26" s="624"/>
      <c r="CY26" s="625"/>
      <c r="CZ26" s="628">
        <v>13.9</v>
      </c>
      <c r="DA26" s="656"/>
      <c r="DB26" s="656"/>
      <c r="DC26" s="658"/>
      <c r="DD26" s="632">
        <v>341439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285</v>
      </c>
      <c r="C27" s="621"/>
      <c r="D27" s="621"/>
      <c r="E27" s="621"/>
      <c r="F27" s="621"/>
      <c r="G27" s="621"/>
      <c r="H27" s="621"/>
      <c r="I27" s="621"/>
      <c r="J27" s="621"/>
      <c r="K27" s="621"/>
      <c r="L27" s="621"/>
      <c r="M27" s="621"/>
      <c r="N27" s="621"/>
      <c r="O27" s="621"/>
      <c r="P27" s="621"/>
      <c r="Q27" s="622"/>
      <c r="R27" s="623">
        <v>47</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121078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119724</v>
      </c>
      <c r="CS27" s="654"/>
      <c r="CT27" s="654"/>
      <c r="CU27" s="654"/>
      <c r="CV27" s="654"/>
      <c r="CW27" s="654"/>
      <c r="CX27" s="654"/>
      <c r="CY27" s="655"/>
      <c r="CZ27" s="628">
        <v>4.5999999999999996</v>
      </c>
      <c r="DA27" s="656"/>
      <c r="DB27" s="656"/>
      <c r="DC27" s="658"/>
      <c r="DD27" s="632">
        <v>57321</v>
      </c>
      <c r="DE27" s="654"/>
      <c r="DF27" s="654"/>
      <c r="DG27" s="654"/>
      <c r="DH27" s="654"/>
      <c r="DI27" s="654"/>
      <c r="DJ27" s="654"/>
      <c r="DK27" s="655"/>
      <c r="DL27" s="632">
        <v>21458</v>
      </c>
      <c r="DM27" s="654"/>
      <c r="DN27" s="654"/>
      <c r="DO27" s="654"/>
      <c r="DP27" s="654"/>
      <c r="DQ27" s="654"/>
      <c r="DR27" s="654"/>
      <c r="DS27" s="654"/>
      <c r="DT27" s="654"/>
      <c r="DU27" s="654"/>
      <c r="DV27" s="655"/>
      <c r="DW27" s="628">
        <v>1.4</v>
      </c>
      <c r="DX27" s="656"/>
      <c r="DY27" s="656"/>
      <c r="DZ27" s="656"/>
      <c r="EA27" s="656"/>
      <c r="EB27" s="656"/>
      <c r="EC27" s="657"/>
    </row>
    <row r="28" spans="2:133" ht="11.25" customHeight="1" x14ac:dyDescent="0.15">
      <c r="B28" s="620" t="s">
        <v>288</v>
      </c>
      <c r="C28" s="621"/>
      <c r="D28" s="621"/>
      <c r="E28" s="621"/>
      <c r="F28" s="621"/>
      <c r="G28" s="621"/>
      <c r="H28" s="621"/>
      <c r="I28" s="621"/>
      <c r="J28" s="621"/>
      <c r="K28" s="621"/>
      <c r="L28" s="621"/>
      <c r="M28" s="621"/>
      <c r="N28" s="621"/>
      <c r="O28" s="621"/>
      <c r="P28" s="621"/>
      <c r="Q28" s="622"/>
      <c r="R28" s="623">
        <v>38721</v>
      </c>
      <c r="S28" s="624"/>
      <c r="T28" s="624"/>
      <c r="U28" s="624"/>
      <c r="V28" s="624"/>
      <c r="W28" s="624"/>
      <c r="X28" s="624"/>
      <c r="Y28" s="625"/>
      <c r="Z28" s="626">
        <v>1.3</v>
      </c>
      <c r="AA28" s="626"/>
      <c r="AB28" s="626"/>
      <c r="AC28" s="626"/>
      <c r="AD28" s="627">
        <v>13</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219222</v>
      </c>
      <c r="CS28" s="624"/>
      <c r="CT28" s="624"/>
      <c r="CU28" s="624"/>
      <c r="CV28" s="624"/>
      <c r="CW28" s="624"/>
      <c r="CX28" s="624"/>
      <c r="CY28" s="625"/>
      <c r="CZ28" s="628">
        <v>8.5</v>
      </c>
      <c r="DA28" s="656"/>
      <c r="DB28" s="656"/>
      <c r="DC28" s="658"/>
      <c r="DD28" s="632">
        <v>219222</v>
      </c>
      <c r="DE28" s="624"/>
      <c r="DF28" s="624"/>
      <c r="DG28" s="624"/>
      <c r="DH28" s="624"/>
      <c r="DI28" s="624"/>
      <c r="DJ28" s="624"/>
      <c r="DK28" s="625"/>
      <c r="DL28" s="632">
        <v>219222</v>
      </c>
      <c r="DM28" s="624"/>
      <c r="DN28" s="624"/>
      <c r="DO28" s="624"/>
      <c r="DP28" s="624"/>
      <c r="DQ28" s="624"/>
      <c r="DR28" s="624"/>
      <c r="DS28" s="624"/>
      <c r="DT28" s="624"/>
      <c r="DU28" s="624"/>
      <c r="DV28" s="625"/>
      <c r="DW28" s="628">
        <v>14.7</v>
      </c>
      <c r="DX28" s="656"/>
      <c r="DY28" s="656"/>
      <c r="DZ28" s="656"/>
      <c r="EA28" s="656"/>
      <c r="EB28" s="656"/>
      <c r="EC28" s="657"/>
    </row>
    <row r="29" spans="2:133" ht="11.25" customHeight="1" x14ac:dyDescent="0.15">
      <c r="B29" s="620" t="s">
        <v>290</v>
      </c>
      <c r="C29" s="621"/>
      <c r="D29" s="621"/>
      <c r="E29" s="621"/>
      <c r="F29" s="621"/>
      <c r="G29" s="621"/>
      <c r="H29" s="621"/>
      <c r="I29" s="621"/>
      <c r="J29" s="621"/>
      <c r="K29" s="621"/>
      <c r="L29" s="621"/>
      <c r="M29" s="621"/>
      <c r="N29" s="621"/>
      <c r="O29" s="621"/>
      <c r="P29" s="621"/>
      <c r="Q29" s="622"/>
      <c r="R29" s="623">
        <v>960</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219222</v>
      </c>
      <c r="CS29" s="654"/>
      <c r="CT29" s="654"/>
      <c r="CU29" s="654"/>
      <c r="CV29" s="654"/>
      <c r="CW29" s="654"/>
      <c r="CX29" s="654"/>
      <c r="CY29" s="655"/>
      <c r="CZ29" s="628">
        <v>8.5</v>
      </c>
      <c r="DA29" s="656"/>
      <c r="DB29" s="656"/>
      <c r="DC29" s="658"/>
      <c r="DD29" s="632">
        <v>219222</v>
      </c>
      <c r="DE29" s="654"/>
      <c r="DF29" s="654"/>
      <c r="DG29" s="654"/>
      <c r="DH29" s="654"/>
      <c r="DI29" s="654"/>
      <c r="DJ29" s="654"/>
      <c r="DK29" s="655"/>
      <c r="DL29" s="632">
        <v>219222</v>
      </c>
      <c r="DM29" s="654"/>
      <c r="DN29" s="654"/>
      <c r="DO29" s="654"/>
      <c r="DP29" s="654"/>
      <c r="DQ29" s="654"/>
      <c r="DR29" s="654"/>
      <c r="DS29" s="654"/>
      <c r="DT29" s="654"/>
      <c r="DU29" s="654"/>
      <c r="DV29" s="655"/>
      <c r="DW29" s="628">
        <v>14.7</v>
      </c>
      <c r="DX29" s="656"/>
      <c r="DY29" s="656"/>
      <c r="DZ29" s="656"/>
      <c r="EA29" s="656"/>
      <c r="EB29" s="656"/>
      <c r="EC29" s="657"/>
    </row>
    <row r="30" spans="2:133" ht="11.25" customHeight="1" x14ac:dyDescent="0.15">
      <c r="B30" s="620" t="s">
        <v>292</v>
      </c>
      <c r="C30" s="621"/>
      <c r="D30" s="621"/>
      <c r="E30" s="621"/>
      <c r="F30" s="621"/>
      <c r="G30" s="621"/>
      <c r="H30" s="621"/>
      <c r="I30" s="621"/>
      <c r="J30" s="621"/>
      <c r="K30" s="621"/>
      <c r="L30" s="621"/>
      <c r="M30" s="621"/>
      <c r="N30" s="621"/>
      <c r="O30" s="621"/>
      <c r="P30" s="621"/>
      <c r="Q30" s="622"/>
      <c r="R30" s="623">
        <v>256371</v>
      </c>
      <c r="S30" s="624"/>
      <c r="T30" s="624"/>
      <c r="U30" s="624"/>
      <c r="V30" s="624"/>
      <c r="W30" s="624"/>
      <c r="X30" s="624"/>
      <c r="Y30" s="625"/>
      <c r="Z30" s="626">
        <v>8.6</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212498</v>
      </c>
      <c r="CS30" s="624"/>
      <c r="CT30" s="624"/>
      <c r="CU30" s="624"/>
      <c r="CV30" s="624"/>
      <c r="CW30" s="624"/>
      <c r="CX30" s="624"/>
      <c r="CY30" s="625"/>
      <c r="CZ30" s="628">
        <v>8.1999999999999993</v>
      </c>
      <c r="DA30" s="656"/>
      <c r="DB30" s="656"/>
      <c r="DC30" s="658"/>
      <c r="DD30" s="632">
        <v>212498</v>
      </c>
      <c r="DE30" s="624"/>
      <c r="DF30" s="624"/>
      <c r="DG30" s="624"/>
      <c r="DH30" s="624"/>
      <c r="DI30" s="624"/>
      <c r="DJ30" s="624"/>
      <c r="DK30" s="625"/>
      <c r="DL30" s="632">
        <v>212498</v>
      </c>
      <c r="DM30" s="624"/>
      <c r="DN30" s="624"/>
      <c r="DO30" s="624"/>
      <c r="DP30" s="624"/>
      <c r="DQ30" s="624"/>
      <c r="DR30" s="624"/>
      <c r="DS30" s="624"/>
      <c r="DT30" s="624"/>
      <c r="DU30" s="624"/>
      <c r="DV30" s="625"/>
      <c r="DW30" s="628">
        <v>14.2</v>
      </c>
      <c r="DX30" s="656"/>
      <c r="DY30" s="656"/>
      <c r="DZ30" s="656"/>
      <c r="EA30" s="656"/>
      <c r="EB30" s="656"/>
      <c r="EC30" s="657"/>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297</v>
      </c>
      <c r="AQ31" s="668"/>
      <c r="AR31" s="668"/>
      <c r="AS31" s="668"/>
      <c r="AT31" s="673" t="s">
        <v>298</v>
      </c>
      <c r="AU31" s="218"/>
      <c r="AV31" s="218"/>
      <c r="AW31" s="218"/>
      <c r="AX31" s="609" t="s">
        <v>176</v>
      </c>
      <c r="AY31" s="610"/>
      <c r="AZ31" s="610"/>
      <c r="BA31" s="610"/>
      <c r="BB31" s="610"/>
      <c r="BC31" s="610"/>
      <c r="BD31" s="610"/>
      <c r="BE31" s="610"/>
      <c r="BF31" s="611"/>
      <c r="BG31" s="676">
        <v>99.5</v>
      </c>
      <c r="BH31" s="677"/>
      <c r="BI31" s="677"/>
      <c r="BJ31" s="677"/>
      <c r="BK31" s="677"/>
      <c r="BL31" s="677"/>
      <c r="BM31" s="618">
        <v>97.8</v>
      </c>
      <c r="BN31" s="677"/>
      <c r="BO31" s="677"/>
      <c r="BP31" s="677"/>
      <c r="BQ31" s="678"/>
      <c r="BR31" s="676">
        <v>99.5</v>
      </c>
      <c r="BS31" s="677"/>
      <c r="BT31" s="677"/>
      <c r="BU31" s="677"/>
      <c r="BV31" s="677"/>
      <c r="BW31" s="677"/>
      <c r="BX31" s="618">
        <v>98.1</v>
      </c>
      <c r="BY31" s="677"/>
      <c r="BZ31" s="677"/>
      <c r="CA31" s="677"/>
      <c r="CB31" s="678"/>
      <c r="CD31" s="663"/>
      <c r="CE31" s="664"/>
      <c r="CF31" s="620" t="s">
        <v>299</v>
      </c>
      <c r="CG31" s="621"/>
      <c r="CH31" s="621"/>
      <c r="CI31" s="621"/>
      <c r="CJ31" s="621"/>
      <c r="CK31" s="621"/>
      <c r="CL31" s="621"/>
      <c r="CM31" s="621"/>
      <c r="CN31" s="621"/>
      <c r="CO31" s="621"/>
      <c r="CP31" s="621"/>
      <c r="CQ31" s="622"/>
      <c r="CR31" s="623">
        <v>6724</v>
      </c>
      <c r="CS31" s="654"/>
      <c r="CT31" s="654"/>
      <c r="CU31" s="654"/>
      <c r="CV31" s="654"/>
      <c r="CW31" s="654"/>
      <c r="CX31" s="654"/>
      <c r="CY31" s="655"/>
      <c r="CZ31" s="628">
        <v>0.3</v>
      </c>
      <c r="DA31" s="656"/>
      <c r="DB31" s="656"/>
      <c r="DC31" s="658"/>
      <c r="DD31" s="632">
        <v>6724</v>
      </c>
      <c r="DE31" s="654"/>
      <c r="DF31" s="654"/>
      <c r="DG31" s="654"/>
      <c r="DH31" s="654"/>
      <c r="DI31" s="654"/>
      <c r="DJ31" s="654"/>
      <c r="DK31" s="655"/>
      <c r="DL31" s="632">
        <v>6724</v>
      </c>
      <c r="DM31" s="654"/>
      <c r="DN31" s="654"/>
      <c r="DO31" s="654"/>
      <c r="DP31" s="654"/>
      <c r="DQ31" s="654"/>
      <c r="DR31" s="654"/>
      <c r="DS31" s="654"/>
      <c r="DT31" s="654"/>
      <c r="DU31" s="654"/>
      <c r="DV31" s="655"/>
      <c r="DW31" s="628">
        <v>0.5</v>
      </c>
      <c r="DX31" s="656"/>
      <c r="DY31" s="656"/>
      <c r="DZ31" s="656"/>
      <c r="EA31" s="656"/>
      <c r="EB31" s="656"/>
      <c r="EC31" s="657"/>
    </row>
    <row r="32" spans="2:133" ht="11.25" customHeight="1" x14ac:dyDescent="0.15">
      <c r="B32" s="620" t="s">
        <v>300</v>
      </c>
      <c r="C32" s="621"/>
      <c r="D32" s="621"/>
      <c r="E32" s="621"/>
      <c r="F32" s="621"/>
      <c r="G32" s="621"/>
      <c r="H32" s="621"/>
      <c r="I32" s="621"/>
      <c r="J32" s="621"/>
      <c r="K32" s="621"/>
      <c r="L32" s="621"/>
      <c r="M32" s="621"/>
      <c r="N32" s="621"/>
      <c r="O32" s="621"/>
      <c r="P32" s="621"/>
      <c r="Q32" s="622"/>
      <c r="R32" s="623">
        <v>113839</v>
      </c>
      <c r="S32" s="624"/>
      <c r="T32" s="624"/>
      <c r="U32" s="624"/>
      <c r="V32" s="624"/>
      <c r="W32" s="624"/>
      <c r="X32" s="624"/>
      <c r="Y32" s="625"/>
      <c r="Z32" s="626">
        <v>3.8</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14" t="s">
        <v>301</v>
      </c>
      <c r="AX32" s="620" t="s">
        <v>302</v>
      </c>
      <c r="AY32" s="621"/>
      <c r="AZ32" s="621"/>
      <c r="BA32" s="621"/>
      <c r="BB32" s="621"/>
      <c r="BC32" s="621"/>
      <c r="BD32" s="621"/>
      <c r="BE32" s="621"/>
      <c r="BF32" s="622"/>
      <c r="BG32" s="679">
        <v>99.7</v>
      </c>
      <c r="BH32" s="654"/>
      <c r="BI32" s="654"/>
      <c r="BJ32" s="654"/>
      <c r="BK32" s="654"/>
      <c r="BL32" s="654"/>
      <c r="BM32" s="629">
        <v>99.3</v>
      </c>
      <c r="BN32" s="654"/>
      <c r="BO32" s="654"/>
      <c r="BP32" s="654"/>
      <c r="BQ32" s="680"/>
      <c r="BR32" s="679">
        <v>99.7</v>
      </c>
      <c r="BS32" s="654"/>
      <c r="BT32" s="654"/>
      <c r="BU32" s="654"/>
      <c r="BV32" s="654"/>
      <c r="BW32" s="654"/>
      <c r="BX32" s="629">
        <v>99.5</v>
      </c>
      <c r="BY32" s="654"/>
      <c r="BZ32" s="654"/>
      <c r="CA32" s="654"/>
      <c r="CB32" s="680"/>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304</v>
      </c>
      <c r="C33" s="621"/>
      <c r="D33" s="621"/>
      <c r="E33" s="621"/>
      <c r="F33" s="621"/>
      <c r="G33" s="621"/>
      <c r="H33" s="621"/>
      <c r="I33" s="621"/>
      <c r="J33" s="621"/>
      <c r="K33" s="621"/>
      <c r="L33" s="621"/>
      <c r="M33" s="621"/>
      <c r="N33" s="621"/>
      <c r="O33" s="621"/>
      <c r="P33" s="621"/>
      <c r="Q33" s="622"/>
      <c r="R33" s="623">
        <v>24428</v>
      </c>
      <c r="S33" s="624"/>
      <c r="T33" s="624"/>
      <c r="U33" s="624"/>
      <c r="V33" s="624"/>
      <c r="W33" s="624"/>
      <c r="X33" s="624"/>
      <c r="Y33" s="625"/>
      <c r="Z33" s="626">
        <v>0.8</v>
      </c>
      <c r="AA33" s="626"/>
      <c r="AB33" s="626"/>
      <c r="AC33" s="626"/>
      <c r="AD33" s="627" t="s">
        <v>122</v>
      </c>
      <c r="AE33" s="627"/>
      <c r="AF33" s="627"/>
      <c r="AG33" s="627"/>
      <c r="AH33" s="627"/>
      <c r="AI33" s="627"/>
      <c r="AJ33" s="627"/>
      <c r="AK33" s="627"/>
      <c r="AL33" s="628" t="s">
        <v>122</v>
      </c>
      <c r="AM33" s="629"/>
      <c r="AN33" s="629"/>
      <c r="AO33" s="630"/>
      <c r="AP33" s="671"/>
      <c r="AQ33" s="672"/>
      <c r="AR33" s="672"/>
      <c r="AS33" s="672"/>
      <c r="AT33" s="675"/>
      <c r="AU33" s="219"/>
      <c r="AV33" s="219"/>
      <c r="AW33" s="219"/>
      <c r="AX33" s="644" t="s">
        <v>305</v>
      </c>
      <c r="AY33" s="645"/>
      <c r="AZ33" s="645"/>
      <c r="BA33" s="645"/>
      <c r="BB33" s="645"/>
      <c r="BC33" s="645"/>
      <c r="BD33" s="645"/>
      <c r="BE33" s="645"/>
      <c r="BF33" s="646"/>
      <c r="BG33" s="681">
        <v>99.1</v>
      </c>
      <c r="BH33" s="682"/>
      <c r="BI33" s="682"/>
      <c r="BJ33" s="682"/>
      <c r="BK33" s="682"/>
      <c r="BL33" s="682"/>
      <c r="BM33" s="683">
        <v>95.5</v>
      </c>
      <c r="BN33" s="682"/>
      <c r="BO33" s="682"/>
      <c r="BP33" s="682"/>
      <c r="BQ33" s="684"/>
      <c r="BR33" s="681">
        <v>99.3</v>
      </c>
      <c r="BS33" s="682"/>
      <c r="BT33" s="682"/>
      <c r="BU33" s="682"/>
      <c r="BV33" s="682"/>
      <c r="BW33" s="682"/>
      <c r="BX33" s="683">
        <v>96</v>
      </c>
      <c r="BY33" s="682"/>
      <c r="BZ33" s="682"/>
      <c r="CA33" s="682"/>
      <c r="CB33" s="684"/>
      <c r="CD33" s="620" t="s">
        <v>306</v>
      </c>
      <c r="CE33" s="621"/>
      <c r="CF33" s="621"/>
      <c r="CG33" s="621"/>
      <c r="CH33" s="621"/>
      <c r="CI33" s="621"/>
      <c r="CJ33" s="621"/>
      <c r="CK33" s="621"/>
      <c r="CL33" s="621"/>
      <c r="CM33" s="621"/>
      <c r="CN33" s="621"/>
      <c r="CO33" s="621"/>
      <c r="CP33" s="621"/>
      <c r="CQ33" s="622"/>
      <c r="CR33" s="623">
        <v>1401900</v>
      </c>
      <c r="CS33" s="654"/>
      <c r="CT33" s="654"/>
      <c r="CU33" s="654"/>
      <c r="CV33" s="654"/>
      <c r="CW33" s="654"/>
      <c r="CX33" s="654"/>
      <c r="CY33" s="655"/>
      <c r="CZ33" s="628">
        <v>54.4</v>
      </c>
      <c r="DA33" s="656"/>
      <c r="DB33" s="656"/>
      <c r="DC33" s="658"/>
      <c r="DD33" s="632">
        <v>1201934</v>
      </c>
      <c r="DE33" s="654"/>
      <c r="DF33" s="654"/>
      <c r="DG33" s="654"/>
      <c r="DH33" s="654"/>
      <c r="DI33" s="654"/>
      <c r="DJ33" s="654"/>
      <c r="DK33" s="655"/>
      <c r="DL33" s="632">
        <v>476210</v>
      </c>
      <c r="DM33" s="654"/>
      <c r="DN33" s="654"/>
      <c r="DO33" s="654"/>
      <c r="DP33" s="654"/>
      <c r="DQ33" s="654"/>
      <c r="DR33" s="654"/>
      <c r="DS33" s="654"/>
      <c r="DT33" s="654"/>
      <c r="DU33" s="654"/>
      <c r="DV33" s="655"/>
      <c r="DW33" s="628">
        <v>31.9</v>
      </c>
      <c r="DX33" s="656"/>
      <c r="DY33" s="656"/>
      <c r="DZ33" s="656"/>
      <c r="EA33" s="656"/>
      <c r="EB33" s="656"/>
      <c r="EC33" s="657"/>
    </row>
    <row r="34" spans="2:133" ht="11.25" customHeight="1" x14ac:dyDescent="0.15">
      <c r="B34" s="620" t="s">
        <v>307</v>
      </c>
      <c r="C34" s="621"/>
      <c r="D34" s="621"/>
      <c r="E34" s="621"/>
      <c r="F34" s="621"/>
      <c r="G34" s="621"/>
      <c r="H34" s="621"/>
      <c r="I34" s="621"/>
      <c r="J34" s="621"/>
      <c r="K34" s="621"/>
      <c r="L34" s="621"/>
      <c r="M34" s="621"/>
      <c r="N34" s="621"/>
      <c r="O34" s="621"/>
      <c r="P34" s="621"/>
      <c r="Q34" s="622"/>
      <c r="R34" s="623">
        <v>17395</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420665</v>
      </c>
      <c r="CS34" s="624"/>
      <c r="CT34" s="624"/>
      <c r="CU34" s="624"/>
      <c r="CV34" s="624"/>
      <c r="CW34" s="624"/>
      <c r="CX34" s="624"/>
      <c r="CY34" s="625"/>
      <c r="CZ34" s="628">
        <v>16.3</v>
      </c>
      <c r="DA34" s="656"/>
      <c r="DB34" s="656"/>
      <c r="DC34" s="658"/>
      <c r="DD34" s="632">
        <v>322311</v>
      </c>
      <c r="DE34" s="624"/>
      <c r="DF34" s="624"/>
      <c r="DG34" s="624"/>
      <c r="DH34" s="624"/>
      <c r="DI34" s="624"/>
      <c r="DJ34" s="624"/>
      <c r="DK34" s="625"/>
      <c r="DL34" s="632">
        <v>277030</v>
      </c>
      <c r="DM34" s="624"/>
      <c r="DN34" s="624"/>
      <c r="DO34" s="624"/>
      <c r="DP34" s="624"/>
      <c r="DQ34" s="624"/>
      <c r="DR34" s="624"/>
      <c r="DS34" s="624"/>
      <c r="DT34" s="624"/>
      <c r="DU34" s="624"/>
      <c r="DV34" s="625"/>
      <c r="DW34" s="628">
        <v>18.5</v>
      </c>
      <c r="DX34" s="656"/>
      <c r="DY34" s="656"/>
      <c r="DZ34" s="656"/>
      <c r="EA34" s="656"/>
      <c r="EB34" s="656"/>
      <c r="EC34" s="657"/>
    </row>
    <row r="35" spans="2:133" ht="11.25" customHeight="1" x14ac:dyDescent="0.15">
      <c r="B35" s="620" t="s">
        <v>309</v>
      </c>
      <c r="C35" s="621"/>
      <c r="D35" s="621"/>
      <c r="E35" s="621"/>
      <c r="F35" s="621"/>
      <c r="G35" s="621"/>
      <c r="H35" s="621"/>
      <c r="I35" s="621"/>
      <c r="J35" s="621"/>
      <c r="K35" s="621"/>
      <c r="L35" s="621"/>
      <c r="M35" s="621"/>
      <c r="N35" s="621"/>
      <c r="O35" s="621"/>
      <c r="P35" s="621"/>
      <c r="Q35" s="622"/>
      <c r="R35" s="623">
        <v>218222</v>
      </c>
      <c r="S35" s="624"/>
      <c r="T35" s="624"/>
      <c r="U35" s="624"/>
      <c r="V35" s="624"/>
      <c r="W35" s="624"/>
      <c r="X35" s="624"/>
      <c r="Y35" s="625"/>
      <c r="Z35" s="626">
        <v>7.3</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8387</v>
      </c>
      <c r="CS35" s="654"/>
      <c r="CT35" s="654"/>
      <c r="CU35" s="654"/>
      <c r="CV35" s="654"/>
      <c r="CW35" s="654"/>
      <c r="CX35" s="654"/>
      <c r="CY35" s="655"/>
      <c r="CZ35" s="628">
        <v>0.3</v>
      </c>
      <c r="DA35" s="656"/>
      <c r="DB35" s="656"/>
      <c r="DC35" s="658"/>
      <c r="DD35" s="632">
        <v>4814</v>
      </c>
      <c r="DE35" s="654"/>
      <c r="DF35" s="654"/>
      <c r="DG35" s="654"/>
      <c r="DH35" s="654"/>
      <c r="DI35" s="654"/>
      <c r="DJ35" s="654"/>
      <c r="DK35" s="655"/>
      <c r="DL35" s="632">
        <v>4814</v>
      </c>
      <c r="DM35" s="654"/>
      <c r="DN35" s="654"/>
      <c r="DO35" s="654"/>
      <c r="DP35" s="654"/>
      <c r="DQ35" s="654"/>
      <c r="DR35" s="654"/>
      <c r="DS35" s="654"/>
      <c r="DT35" s="654"/>
      <c r="DU35" s="654"/>
      <c r="DV35" s="655"/>
      <c r="DW35" s="628">
        <v>0.3</v>
      </c>
      <c r="DX35" s="656"/>
      <c r="DY35" s="656"/>
      <c r="DZ35" s="656"/>
      <c r="EA35" s="656"/>
      <c r="EB35" s="656"/>
      <c r="EC35" s="657"/>
    </row>
    <row r="36" spans="2:133" ht="11.25" customHeight="1" x14ac:dyDescent="0.15">
      <c r="B36" s="620" t="s">
        <v>313</v>
      </c>
      <c r="C36" s="621"/>
      <c r="D36" s="621"/>
      <c r="E36" s="621"/>
      <c r="F36" s="621"/>
      <c r="G36" s="621"/>
      <c r="H36" s="621"/>
      <c r="I36" s="621"/>
      <c r="J36" s="621"/>
      <c r="K36" s="621"/>
      <c r="L36" s="621"/>
      <c r="M36" s="621"/>
      <c r="N36" s="621"/>
      <c r="O36" s="621"/>
      <c r="P36" s="621"/>
      <c r="Q36" s="622"/>
      <c r="R36" s="623">
        <v>407486</v>
      </c>
      <c r="S36" s="624"/>
      <c r="T36" s="624"/>
      <c r="U36" s="624"/>
      <c r="V36" s="624"/>
      <c r="W36" s="624"/>
      <c r="X36" s="624"/>
      <c r="Y36" s="625"/>
      <c r="Z36" s="626">
        <v>13.7</v>
      </c>
      <c r="AA36" s="626"/>
      <c r="AB36" s="626"/>
      <c r="AC36" s="626"/>
      <c r="AD36" s="627" t="s">
        <v>122</v>
      </c>
      <c r="AE36" s="627"/>
      <c r="AF36" s="627"/>
      <c r="AG36" s="627"/>
      <c r="AH36" s="627"/>
      <c r="AI36" s="627"/>
      <c r="AJ36" s="627"/>
      <c r="AK36" s="627"/>
      <c r="AL36" s="628" t="s">
        <v>122</v>
      </c>
      <c r="AM36" s="629"/>
      <c r="AN36" s="629"/>
      <c r="AO36" s="630"/>
      <c r="AP36" s="222"/>
      <c r="AQ36" s="685" t="s">
        <v>314</v>
      </c>
      <c r="AR36" s="686"/>
      <c r="AS36" s="686"/>
      <c r="AT36" s="686"/>
      <c r="AU36" s="686"/>
      <c r="AV36" s="686"/>
      <c r="AW36" s="686"/>
      <c r="AX36" s="686"/>
      <c r="AY36" s="687"/>
      <c r="AZ36" s="612">
        <v>398198</v>
      </c>
      <c r="BA36" s="613"/>
      <c r="BB36" s="613"/>
      <c r="BC36" s="613"/>
      <c r="BD36" s="613"/>
      <c r="BE36" s="613"/>
      <c r="BF36" s="688"/>
      <c r="BG36" s="609" t="s">
        <v>315</v>
      </c>
      <c r="BH36" s="610"/>
      <c r="BI36" s="610"/>
      <c r="BJ36" s="610"/>
      <c r="BK36" s="610"/>
      <c r="BL36" s="610"/>
      <c r="BM36" s="610"/>
      <c r="BN36" s="610"/>
      <c r="BO36" s="610"/>
      <c r="BP36" s="610"/>
      <c r="BQ36" s="610"/>
      <c r="BR36" s="610"/>
      <c r="BS36" s="610"/>
      <c r="BT36" s="610"/>
      <c r="BU36" s="611"/>
      <c r="BV36" s="612">
        <v>490</v>
      </c>
      <c r="BW36" s="613"/>
      <c r="BX36" s="613"/>
      <c r="BY36" s="613"/>
      <c r="BZ36" s="613"/>
      <c r="CA36" s="613"/>
      <c r="CB36" s="688"/>
      <c r="CD36" s="620" t="s">
        <v>316</v>
      </c>
      <c r="CE36" s="621"/>
      <c r="CF36" s="621"/>
      <c r="CG36" s="621"/>
      <c r="CH36" s="621"/>
      <c r="CI36" s="621"/>
      <c r="CJ36" s="621"/>
      <c r="CK36" s="621"/>
      <c r="CL36" s="621"/>
      <c r="CM36" s="621"/>
      <c r="CN36" s="621"/>
      <c r="CO36" s="621"/>
      <c r="CP36" s="621"/>
      <c r="CQ36" s="622"/>
      <c r="CR36" s="623">
        <v>170210</v>
      </c>
      <c r="CS36" s="624"/>
      <c r="CT36" s="624"/>
      <c r="CU36" s="624"/>
      <c r="CV36" s="624"/>
      <c r="CW36" s="624"/>
      <c r="CX36" s="624"/>
      <c r="CY36" s="625"/>
      <c r="CZ36" s="628">
        <v>6.6</v>
      </c>
      <c r="DA36" s="656"/>
      <c r="DB36" s="656"/>
      <c r="DC36" s="658"/>
      <c r="DD36" s="632">
        <v>105652</v>
      </c>
      <c r="DE36" s="624"/>
      <c r="DF36" s="624"/>
      <c r="DG36" s="624"/>
      <c r="DH36" s="624"/>
      <c r="DI36" s="624"/>
      <c r="DJ36" s="624"/>
      <c r="DK36" s="625"/>
      <c r="DL36" s="632">
        <v>48456</v>
      </c>
      <c r="DM36" s="624"/>
      <c r="DN36" s="624"/>
      <c r="DO36" s="624"/>
      <c r="DP36" s="624"/>
      <c r="DQ36" s="624"/>
      <c r="DR36" s="624"/>
      <c r="DS36" s="624"/>
      <c r="DT36" s="624"/>
      <c r="DU36" s="624"/>
      <c r="DV36" s="625"/>
      <c r="DW36" s="628">
        <v>3.2</v>
      </c>
      <c r="DX36" s="656"/>
      <c r="DY36" s="656"/>
      <c r="DZ36" s="656"/>
      <c r="EA36" s="656"/>
      <c r="EB36" s="656"/>
      <c r="EC36" s="657"/>
    </row>
    <row r="37" spans="2:133" ht="11.25" customHeight="1" x14ac:dyDescent="0.15">
      <c r="B37" s="620" t="s">
        <v>317</v>
      </c>
      <c r="C37" s="621"/>
      <c r="D37" s="621"/>
      <c r="E37" s="621"/>
      <c r="F37" s="621"/>
      <c r="G37" s="621"/>
      <c r="H37" s="621"/>
      <c r="I37" s="621"/>
      <c r="J37" s="621"/>
      <c r="K37" s="621"/>
      <c r="L37" s="621"/>
      <c r="M37" s="621"/>
      <c r="N37" s="621"/>
      <c r="O37" s="621"/>
      <c r="P37" s="621"/>
      <c r="Q37" s="622"/>
      <c r="R37" s="623">
        <v>44241</v>
      </c>
      <c r="S37" s="624"/>
      <c r="T37" s="624"/>
      <c r="U37" s="624"/>
      <c r="V37" s="624"/>
      <c r="W37" s="624"/>
      <c r="X37" s="624"/>
      <c r="Y37" s="625"/>
      <c r="Z37" s="626">
        <v>1.5</v>
      </c>
      <c r="AA37" s="626"/>
      <c r="AB37" s="626"/>
      <c r="AC37" s="626"/>
      <c r="AD37" s="627">
        <v>16204</v>
      </c>
      <c r="AE37" s="627"/>
      <c r="AF37" s="627"/>
      <c r="AG37" s="627"/>
      <c r="AH37" s="627"/>
      <c r="AI37" s="627"/>
      <c r="AJ37" s="627"/>
      <c r="AK37" s="627"/>
      <c r="AL37" s="628">
        <v>1.1000000000000001</v>
      </c>
      <c r="AM37" s="629"/>
      <c r="AN37" s="629"/>
      <c r="AO37" s="630"/>
      <c r="AQ37" s="689" t="s">
        <v>318</v>
      </c>
      <c r="AR37" s="690"/>
      <c r="AS37" s="690"/>
      <c r="AT37" s="690"/>
      <c r="AU37" s="690"/>
      <c r="AV37" s="690"/>
      <c r="AW37" s="690"/>
      <c r="AX37" s="690"/>
      <c r="AY37" s="691"/>
      <c r="AZ37" s="623">
        <v>73286</v>
      </c>
      <c r="BA37" s="624"/>
      <c r="BB37" s="624"/>
      <c r="BC37" s="624"/>
      <c r="BD37" s="654"/>
      <c r="BE37" s="654"/>
      <c r="BF37" s="680"/>
      <c r="BG37" s="620" t="s">
        <v>319</v>
      </c>
      <c r="BH37" s="621"/>
      <c r="BI37" s="621"/>
      <c r="BJ37" s="621"/>
      <c r="BK37" s="621"/>
      <c r="BL37" s="621"/>
      <c r="BM37" s="621"/>
      <c r="BN37" s="621"/>
      <c r="BO37" s="621"/>
      <c r="BP37" s="621"/>
      <c r="BQ37" s="621"/>
      <c r="BR37" s="621"/>
      <c r="BS37" s="621"/>
      <c r="BT37" s="621"/>
      <c r="BU37" s="622"/>
      <c r="BV37" s="623">
        <v>67877</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2887</v>
      </c>
      <c r="CS37" s="654"/>
      <c r="CT37" s="654"/>
      <c r="CU37" s="654"/>
      <c r="CV37" s="654"/>
      <c r="CW37" s="654"/>
      <c r="CX37" s="654"/>
      <c r="CY37" s="655"/>
      <c r="CZ37" s="628">
        <v>0.1</v>
      </c>
      <c r="DA37" s="656"/>
      <c r="DB37" s="656"/>
      <c r="DC37" s="658"/>
      <c r="DD37" s="632">
        <v>2887</v>
      </c>
      <c r="DE37" s="654"/>
      <c r="DF37" s="654"/>
      <c r="DG37" s="654"/>
      <c r="DH37" s="654"/>
      <c r="DI37" s="654"/>
      <c r="DJ37" s="654"/>
      <c r="DK37" s="655"/>
      <c r="DL37" s="632">
        <v>2534</v>
      </c>
      <c r="DM37" s="654"/>
      <c r="DN37" s="654"/>
      <c r="DO37" s="654"/>
      <c r="DP37" s="654"/>
      <c r="DQ37" s="654"/>
      <c r="DR37" s="654"/>
      <c r="DS37" s="654"/>
      <c r="DT37" s="654"/>
      <c r="DU37" s="654"/>
      <c r="DV37" s="655"/>
      <c r="DW37" s="628">
        <v>0.2</v>
      </c>
      <c r="DX37" s="656"/>
      <c r="DY37" s="656"/>
      <c r="DZ37" s="656"/>
      <c r="EA37" s="656"/>
      <c r="EB37" s="656"/>
      <c r="EC37" s="657"/>
    </row>
    <row r="38" spans="2:133" ht="11.25" customHeight="1" x14ac:dyDescent="0.15">
      <c r="B38" s="620" t="s">
        <v>321</v>
      </c>
      <c r="C38" s="621"/>
      <c r="D38" s="621"/>
      <c r="E38" s="621"/>
      <c r="F38" s="621"/>
      <c r="G38" s="621"/>
      <c r="H38" s="621"/>
      <c r="I38" s="621"/>
      <c r="J38" s="621"/>
      <c r="K38" s="621"/>
      <c r="L38" s="621"/>
      <c r="M38" s="621"/>
      <c r="N38" s="621"/>
      <c r="O38" s="621"/>
      <c r="P38" s="621"/>
      <c r="Q38" s="622"/>
      <c r="R38" s="623">
        <v>123689</v>
      </c>
      <c r="S38" s="624"/>
      <c r="T38" s="624"/>
      <c r="U38" s="624"/>
      <c r="V38" s="624"/>
      <c r="W38" s="624"/>
      <c r="X38" s="624"/>
      <c r="Y38" s="625"/>
      <c r="Z38" s="626">
        <v>4.2</v>
      </c>
      <c r="AA38" s="626"/>
      <c r="AB38" s="626"/>
      <c r="AC38" s="626"/>
      <c r="AD38" s="627" t="s">
        <v>122</v>
      </c>
      <c r="AE38" s="627"/>
      <c r="AF38" s="627"/>
      <c r="AG38" s="627"/>
      <c r="AH38" s="627"/>
      <c r="AI38" s="627"/>
      <c r="AJ38" s="627"/>
      <c r="AK38" s="627"/>
      <c r="AL38" s="628" t="s">
        <v>122</v>
      </c>
      <c r="AM38" s="629"/>
      <c r="AN38" s="629"/>
      <c r="AO38" s="630"/>
      <c r="AQ38" s="689" t="s">
        <v>322</v>
      </c>
      <c r="AR38" s="690"/>
      <c r="AS38" s="690"/>
      <c r="AT38" s="690"/>
      <c r="AU38" s="690"/>
      <c r="AV38" s="690"/>
      <c r="AW38" s="690"/>
      <c r="AX38" s="690"/>
      <c r="AY38" s="691"/>
      <c r="AZ38" s="623">
        <v>72300</v>
      </c>
      <c r="BA38" s="624"/>
      <c r="BB38" s="624"/>
      <c r="BC38" s="624"/>
      <c r="BD38" s="654"/>
      <c r="BE38" s="654"/>
      <c r="BF38" s="680"/>
      <c r="BG38" s="620" t="s">
        <v>323</v>
      </c>
      <c r="BH38" s="621"/>
      <c r="BI38" s="621"/>
      <c r="BJ38" s="621"/>
      <c r="BK38" s="621"/>
      <c r="BL38" s="621"/>
      <c r="BM38" s="621"/>
      <c r="BN38" s="621"/>
      <c r="BO38" s="621"/>
      <c r="BP38" s="621"/>
      <c r="BQ38" s="621"/>
      <c r="BR38" s="621"/>
      <c r="BS38" s="621"/>
      <c r="BT38" s="621"/>
      <c r="BU38" s="622"/>
      <c r="BV38" s="623">
        <v>361</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398198</v>
      </c>
      <c r="CS38" s="624"/>
      <c r="CT38" s="624"/>
      <c r="CU38" s="624"/>
      <c r="CV38" s="624"/>
      <c r="CW38" s="624"/>
      <c r="CX38" s="624"/>
      <c r="CY38" s="625"/>
      <c r="CZ38" s="628">
        <v>15.5</v>
      </c>
      <c r="DA38" s="656"/>
      <c r="DB38" s="656"/>
      <c r="DC38" s="658"/>
      <c r="DD38" s="632">
        <v>372420</v>
      </c>
      <c r="DE38" s="624"/>
      <c r="DF38" s="624"/>
      <c r="DG38" s="624"/>
      <c r="DH38" s="624"/>
      <c r="DI38" s="624"/>
      <c r="DJ38" s="624"/>
      <c r="DK38" s="625"/>
      <c r="DL38" s="632">
        <v>145910</v>
      </c>
      <c r="DM38" s="624"/>
      <c r="DN38" s="624"/>
      <c r="DO38" s="624"/>
      <c r="DP38" s="624"/>
      <c r="DQ38" s="624"/>
      <c r="DR38" s="624"/>
      <c r="DS38" s="624"/>
      <c r="DT38" s="624"/>
      <c r="DU38" s="624"/>
      <c r="DV38" s="625"/>
      <c r="DW38" s="628">
        <v>9.8000000000000007</v>
      </c>
      <c r="DX38" s="656"/>
      <c r="DY38" s="656"/>
      <c r="DZ38" s="656"/>
      <c r="EA38" s="656"/>
      <c r="EB38" s="656"/>
      <c r="EC38" s="657"/>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326</v>
      </c>
      <c r="AR39" s="690"/>
      <c r="AS39" s="690"/>
      <c r="AT39" s="690"/>
      <c r="AU39" s="690"/>
      <c r="AV39" s="690"/>
      <c r="AW39" s="690"/>
      <c r="AX39" s="690"/>
      <c r="AY39" s="691"/>
      <c r="AZ39" s="623">
        <v>53786</v>
      </c>
      <c r="BA39" s="624"/>
      <c r="BB39" s="624"/>
      <c r="BC39" s="624"/>
      <c r="BD39" s="654"/>
      <c r="BE39" s="654"/>
      <c r="BF39" s="680"/>
      <c r="BG39" s="620" t="s">
        <v>327</v>
      </c>
      <c r="BH39" s="621"/>
      <c r="BI39" s="621"/>
      <c r="BJ39" s="621"/>
      <c r="BK39" s="621"/>
      <c r="BL39" s="621"/>
      <c r="BM39" s="621"/>
      <c r="BN39" s="621"/>
      <c r="BO39" s="621"/>
      <c r="BP39" s="621"/>
      <c r="BQ39" s="621"/>
      <c r="BR39" s="621"/>
      <c r="BS39" s="621"/>
      <c r="BT39" s="621"/>
      <c r="BU39" s="622"/>
      <c r="BV39" s="623">
        <v>552</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404440</v>
      </c>
      <c r="CS39" s="654"/>
      <c r="CT39" s="654"/>
      <c r="CU39" s="654"/>
      <c r="CV39" s="654"/>
      <c r="CW39" s="654"/>
      <c r="CX39" s="654"/>
      <c r="CY39" s="655"/>
      <c r="CZ39" s="628">
        <v>15.7</v>
      </c>
      <c r="DA39" s="656"/>
      <c r="DB39" s="656"/>
      <c r="DC39" s="658"/>
      <c r="DD39" s="632">
        <v>396737</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15">
      <c r="B40" s="620" t="s">
        <v>329</v>
      </c>
      <c r="C40" s="621"/>
      <c r="D40" s="621"/>
      <c r="E40" s="621"/>
      <c r="F40" s="621"/>
      <c r="G40" s="621"/>
      <c r="H40" s="621"/>
      <c r="I40" s="621"/>
      <c r="J40" s="621"/>
      <c r="K40" s="621"/>
      <c r="L40" s="621"/>
      <c r="M40" s="621"/>
      <c r="N40" s="621"/>
      <c r="O40" s="621"/>
      <c r="P40" s="621"/>
      <c r="Q40" s="622"/>
      <c r="R40" s="623">
        <v>4889</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330</v>
      </c>
      <c r="AR40" s="690"/>
      <c r="AS40" s="690"/>
      <c r="AT40" s="690"/>
      <c r="AU40" s="690"/>
      <c r="AV40" s="690"/>
      <c r="AW40" s="690"/>
      <c r="AX40" s="690"/>
      <c r="AY40" s="691"/>
      <c r="AZ40" s="623">
        <v>34200</v>
      </c>
      <c r="BA40" s="624"/>
      <c r="BB40" s="624"/>
      <c r="BC40" s="624"/>
      <c r="BD40" s="654"/>
      <c r="BE40" s="654"/>
      <c r="BF40" s="680"/>
      <c r="BG40" s="669" t="s">
        <v>331</v>
      </c>
      <c r="BH40" s="670"/>
      <c r="BI40" s="670"/>
      <c r="BJ40" s="670"/>
      <c r="BK40" s="670"/>
      <c r="BL40" s="223"/>
      <c r="BM40" s="621" t="s">
        <v>332</v>
      </c>
      <c r="BN40" s="621"/>
      <c r="BO40" s="621"/>
      <c r="BP40" s="621"/>
      <c r="BQ40" s="621"/>
      <c r="BR40" s="621"/>
      <c r="BS40" s="621"/>
      <c r="BT40" s="621"/>
      <c r="BU40" s="622"/>
      <c r="BV40" s="623">
        <v>61</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4" t="s">
        <v>334</v>
      </c>
      <c r="C41" s="645"/>
      <c r="D41" s="645"/>
      <c r="E41" s="645"/>
      <c r="F41" s="645"/>
      <c r="G41" s="645"/>
      <c r="H41" s="645"/>
      <c r="I41" s="645"/>
      <c r="J41" s="645"/>
      <c r="K41" s="645"/>
      <c r="L41" s="645"/>
      <c r="M41" s="645"/>
      <c r="N41" s="645"/>
      <c r="O41" s="645"/>
      <c r="P41" s="645"/>
      <c r="Q41" s="646"/>
      <c r="R41" s="698">
        <v>2979402</v>
      </c>
      <c r="S41" s="699"/>
      <c r="T41" s="699"/>
      <c r="U41" s="699"/>
      <c r="V41" s="699"/>
      <c r="W41" s="699"/>
      <c r="X41" s="699"/>
      <c r="Y41" s="700"/>
      <c r="Z41" s="701">
        <v>100</v>
      </c>
      <c r="AA41" s="701"/>
      <c r="AB41" s="701"/>
      <c r="AC41" s="701"/>
      <c r="AD41" s="702">
        <v>1489176</v>
      </c>
      <c r="AE41" s="702"/>
      <c r="AF41" s="702"/>
      <c r="AG41" s="702"/>
      <c r="AH41" s="702"/>
      <c r="AI41" s="702"/>
      <c r="AJ41" s="702"/>
      <c r="AK41" s="702"/>
      <c r="AL41" s="703">
        <v>100</v>
      </c>
      <c r="AM41" s="683"/>
      <c r="AN41" s="683"/>
      <c r="AO41" s="704"/>
      <c r="AQ41" s="689" t="s">
        <v>335</v>
      </c>
      <c r="AR41" s="690"/>
      <c r="AS41" s="690"/>
      <c r="AT41" s="690"/>
      <c r="AU41" s="690"/>
      <c r="AV41" s="690"/>
      <c r="AW41" s="690"/>
      <c r="AX41" s="690"/>
      <c r="AY41" s="691"/>
      <c r="AZ41" s="623">
        <v>69732</v>
      </c>
      <c r="BA41" s="624"/>
      <c r="BB41" s="624"/>
      <c r="BC41" s="624"/>
      <c r="BD41" s="654"/>
      <c r="BE41" s="654"/>
      <c r="BF41" s="680"/>
      <c r="BG41" s="669"/>
      <c r="BH41" s="670"/>
      <c r="BI41" s="670"/>
      <c r="BJ41" s="670"/>
      <c r="BK41" s="670"/>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338</v>
      </c>
      <c r="AR42" s="706"/>
      <c r="AS42" s="706"/>
      <c r="AT42" s="706"/>
      <c r="AU42" s="706"/>
      <c r="AV42" s="706"/>
      <c r="AW42" s="706"/>
      <c r="AX42" s="706"/>
      <c r="AY42" s="707"/>
      <c r="AZ42" s="698">
        <v>94894</v>
      </c>
      <c r="BA42" s="699"/>
      <c r="BB42" s="699"/>
      <c r="BC42" s="699"/>
      <c r="BD42" s="682"/>
      <c r="BE42" s="682"/>
      <c r="BF42" s="684"/>
      <c r="BG42" s="671"/>
      <c r="BH42" s="672"/>
      <c r="BI42" s="672"/>
      <c r="BJ42" s="672"/>
      <c r="BK42" s="672"/>
      <c r="BL42" s="224"/>
      <c r="BM42" s="645" t="s">
        <v>339</v>
      </c>
      <c r="BN42" s="645"/>
      <c r="BO42" s="645"/>
      <c r="BP42" s="645"/>
      <c r="BQ42" s="645"/>
      <c r="BR42" s="645"/>
      <c r="BS42" s="645"/>
      <c r="BT42" s="645"/>
      <c r="BU42" s="646"/>
      <c r="BV42" s="698">
        <v>456</v>
      </c>
      <c r="BW42" s="699"/>
      <c r="BX42" s="699"/>
      <c r="BY42" s="699"/>
      <c r="BZ42" s="699"/>
      <c r="CA42" s="699"/>
      <c r="CB42" s="708"/>
      <c r="CD42" s="620" t="s">
        <v>340</v>
      </c>
      <c r="CE42" s="621"/>
      <c r="CF42" s="621"/>
      <c r="CG42" s="621"/>
      <c r="CH42" s="621"/>
      <c r="CI42" s="621"/>
      <c r="CJ42" s="621"/>
      <c r="CK42" s="621"/>
      <c r="CL42" s="621"/>
      <c r="CM42" s="621"/>
      <c r="CN42" s="621"/>
      <c r="CO42" s="621"/>
      <c r="CP42" s="621"/>
      <c r="CQ42" s="622"/>
      <c r="CR42" s="623">
        <v>271926</v>
      </c>
      <c r="CS42" s="654"/>
      <c r="CT42" s="654"/>
      <c r="CU42" s="654"/>
      <c r="CV42" s="654"/>
      <c r="CW42" s="654"/>
      <c r="CX42" s="654"/>
      <c r="CY42" s="655"/>
      <c r="CZ42" s="628">
        <v>10.6</v>
      </c>
      <c r="DA42" s="656"/>
      <c r="DB42" s="656"/>
      <c r="DC42" s="658"/>
      <c r="DD42" s="632">
        <v>28783</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341</v>
      </c>
      <c r="CD43" s="620" t="s">
        <v>342</v>
      </c>
      <c r="CE43" s="621"/>
      <c r="CF43" s="621"/>
      <c r="CG43" s="621"/>
      <c r="CH43" s="621"/>
      <c r="CI43" s="621"/>
      <c r="CJ43" s="621"/>
      <c r="CK43" s="621"/>
      <c r="CL43" s="621"/>
      <c r="CM43" s="621"/>
      <c r="CN43" s="621"/>
      <c r="CO43" s="621"/>
      <c r="CP43" s="621"/>
      <c r="CQ43" s="622"/>
      <c r="CR43" s="623">
        <v>3150</v>
      </c>
      <c r="CS43" s="654"/>
      <c r="CT43" s="654"/>
      <c r="CU43" s="654"/>
      <c r="CV43" s="654"/>
      <c r="CW43" s="654"/>
      <c r="CX43" s="654"/>
      <c r="CY43" s="655"/>
      <c r="CZ43" s="628">
        <v>0.1</v>
      </c>
      <c r="DA43" s="656"/>
      <c r="DB43" s="656"/>
      <c r="DC43" s="658"/>
      <c r="DD43" s="632" t="s">
        <v>122</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139605</v>
      </c>
      <c r="CS44" s="624"/>
      <c r="CT44" s="624"/>
      <c r="CU44" s="624"/>
      <c r="CV44" s="624"/>
      <c r="CW44" s="624"/>
      <c r="CX44" s="624"/>
      <c r="CY44" s="625"/>
      <c r="CZ44" s="628">
        <v>5.4</v>
      </c>
      <c r="DA44" s="629"/>
      <c r="DB44" s="629"/>
      <c r="DC44" s="635"/>
      <c r="DD44" s="632">
        <v>27763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38598</v>
      </c>
      <c r="CS45" s="654"/>
      <c r="CT45" s="654"/>
      <c r="CU45" s="654"/>
      <c r="CV45" s="654"/>
      <c r="CW45" s="654"/>
      <c r="CX45" s="654"/>
      <c r="CY45" s="655"/>
      <c r="CZ45" s="628">
        <v>1.5</v>
      </c>
      <c r="DA45" s="656"/>
      <c r="DB45" s="656"/>
      <c r="DC45" s="658"/>
      <c r="DD45" s="632">
        <v>1021</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347</v>
      </c>
      <c r="CG46" s="621"/>
      <c r="CH46" s="621"/>
      <c r="CI46" s="621"/>
      <c r="CJ46" s="621"/>
      <c r="CK46" s="621"/>
      <c r="CL46" s="621"/>
      <c r="CM46" s="621"/>
      <c r="CN46" s="621"/>
      <c r="CO46" s="621"/>
      <c r="CP46" s="621"/>
      <c r="CQ46" s="622"/>
      <c r="CR46" s="623">
        <v>99597</v>
      </c>
      <c r="CS46" s="624"/>
      <c r="CT46" s="624"/>
      <c r="CU46" s="624"/>
      <c r="CV46" s="624"/>
      <c r="CW46" s="624"/>
      <c r="CX46" s="624"/>
      <c r="CY46" s="625"/>
      <c r="CZ46" s="628">
        <v>3.9</v>
      </c>
      <c r="DA46" s="629"/>
      <c r="DB46" s="629"/>
      <c r="DC46" s="635"/>
      <c r="DD46" s="632">
        <v>26732</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348</v>
      </c>
      <c r="CG47" s="621"/>
      <c r="CH47" s="621"/>
      <c r="CI47" s="621"/>
      <c r="CJ47" s="621"/>
      <c r="CK47" s="621"/>
      <c r="CL47" s="621"/>
      <c r="CM47" s="621"/>
      <c r="CN47" s="621"/>
      <c r="CO47" s="621"/>
      <c r="CP47" s="621"/>
      <c r="CQ47" s="622"/>
      <c r="CR47" s="623">
        <v>132321</v>
      </c>
      <c r="CS47" s="654"/>
      <c r="CT47" s="654"/>
      <c r="CU47" s="654"/>
      <c r="CV47" s="654"/>
      <c r="CW47" s="654"/>
      <c r="CX47" s="654"/>
      <c r="CY47" s="655"/>
      <c r="CZ47" s="628">
        <v>5.0999999999999996</v>
      </c>
      <c r="DA47" s="656"/>
      <c r="DB47" s="656"/>
      <c r="DC47" s="658"/>
      <c r="DD47" s="632">
        <v>1020</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350</v>
      </c>
      <c r="CE49" s="645"/>
      <c r="CF49" s="645"/>
      <c r="CG49" s="645"/>
      <c r="CH49" s="645"/>
      <c r="CI49" s="645"/>
      <c r="CJ49" s="645"/>
      <c r="CK49" s="645"/>
      <c r="CL49" s="645"/>
      <c r="CM49" s="645"/>
      <c r="CN49" s="645"/>
      <c r="CO49" s="645"/>
      <c r="CP49" s="645"/>
      <c r="CQ49" s="646"/>
      <c r="CR49" s="698">
        <v>2576367</v>
      </c>
      <c r="CS49" s="682"/>
      <c r="CT49" s="682"/>
      <c r="CU49" s="682"/>
      <c r="CV49" s="682"/>
      <c r="CW49" s="682"/>
      <c r="CX49" s="682"/>
      <c r="CY49" s="711"/>
      <c r="CZ49" s="703">
        <v>100</v>
      </c>
      <c r="DA49" s="712"/>
      <c r="DB49" s="712"/>
      <c r="DC49" s="713"/>
      <c r="DD49" s="714">
        <v>2052181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gI4DD5VE4eOE0W6I+DPF/FlWy/ztthp+Qosq8bYA9Y2Zfy7bPacMW8y/9oLX9ENApAKYtGND8AHVFRHjbDKlg==" saltValue="BnU5fG5Ntvem7rG6nsO8l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29" sqref="AK29:AO29"/>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41" t="s">
        <v>351</v>
      </c>
      <c r="B2" s="741"/>
      <c r="C2" s="741"/>
      <c r="D2" s="741"/>
      <c r="E2" s="741"/>
      <c r="F2" s="741"/>
      <c r="G2" s="741"/>
      <c r="H2" s="741"/>
      <c r="I2" s="741"/>
      <c r="J2" s="741"/>
      <c r="K2" s="741"/>
      <c r="L2" s="741"/>
      <c r="M2" s="741"/>
      <c r="N2" s="741"/>
      <c r="O2" s="741"/>
      <c r="P2" s="741"/>
      <c r="Q2" s="741"/>
      <c r="R2" s="741"/>
      <c r="S2" s="741"/>
      <c r="T2" s="741"/>
      <c r="U2" s="741"/>
      <c r="V2" s="741"/>
      <c r="W2" s="741"/>
      <c r="X2" s="741"/>
      <c r="Y2" s="741"/>
      <c r="Z2" s="741"/>
      <c r="AA2" s="741"/>
      <c r="AB2" s="741"/>
      <c r="AC2" s="741"/>
      <c r="AD2" s="741"/>
      <c r="AE2" s="741"/>
      <c r="AF2" s="741"/>
      <c r="AG2" s="741"/>
      <c r="AH2" s="741"/>
      <c r="AI2" s="741"/>
      <c r="AJ2" s="741"/>
      <c r="AK2" s="741"/>
      <c r="AL2" s="741"/>
      <c r="AM2" s="741"/>
      <c r="AN2" s="741"/>
      <c r="AO2" s="741"/>
      <c r="AP2" s="741"/>
      <c r="AQ2" s="741"/>
      <c r="AR2" s="741"/>
      <c r="AS2" s="741"/>
      <c r="AT2" s="741"/>
      <c r="AU2" s="741"/>
      <c r="AV2" s="741"/>
      <c r="AW2" s="741"/>
      <c r="AX2" s="741"/>
      <c r="AY2" s="741"/>
      <c r="AZ2" s="741"/>
      <c r="BA2" s="741"/>
      <c r="BB2" s="741"/>
      <c r="BC2" s="741"/>
      <c r="BD2" s="741"/>
      <c r="BE2" s="741"/>
      <c r="BF2" s="741"/>
      <c r="BG2" s="741"/>
      <c r="BH2" s="741"/>
      <c r="BI2" s="74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42" t="s">
        <v>352</v>
      </c>
      <c r="DK2" s="743"/>
      <c r="DL2" s="743"/>
      <c r="DM2" s="743"/>
      <c r="DN2" s="743"/>
      <c r="DO2" s="744"/>
      <c r="DP2" s="228"/>
      <c r="DQ2" s="742" t="s">
        <v>353</v>
      </c>
      <c r="DR2" s="743"/>
      <c r="DS2" s="743"/>
      <c r="DT2" s="743"/>
      <c r="DU2" s="743"/>
      <c r="DV2" s="743"/>
      <c r="DW2" s="743"/>
      <c r="DX2" s="743"/>
      <c r="DY2" s="743"/>
      <c r="DZ2" s="74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45" t="s">
        <v>354</v>
      </c>
      <c r="B4" s="745"/>
      <c r="C4" s="745"/>
      <c r="D4" s="745"/>
      <c r="E4" s="745"/>
      <c r="F4" s="745"/>
      <c r="G4" s="745"/>
      <c r="H4" s="745"/>
      <c r="I4" s="745"/>
      <c r="J4" s="745"/>
      <c r="K4" s="745"/>
      <c r="L4" s="745"/>
      <c r="M4" s="745"/>
      <c r="N4" s="745"/>
      <c r="O4" s="745"/>
      <c r="P4" s="745"/>
      <c r="Q4" s="745"/>
      <c r="R4" s="745"/>
      <c r="S4" s="745"/>
      <c r="T4" s="745"/>
      <c r="U4" s="745"/>
      <c r="V4" s="745"/>
      <c r="W4" s="745"/>
      <c r="X4" s="745"/>
      <c r="Y4" s="745"/>
      <c r="Z4" s="745"/>
      <c r="AA4" s="745"/>
      <c r="AB4" s="745"/>
      <c r="AC4" s="745"/>
      <c r="AD4" s="745"/>
      <c r="AE4" s="745"/>
      <c r="AF4" s="745"/>
      <c r="AG4" s="745"/>
      <c r="AH4" s="745"/>
      <c r="AI4" s="745"/>
      <c r="AJ4" s="745"/>
      <c r="AK4" s="745"/>
      <c r="AL4" s="745"/>
      <c r="AM4" s="745"/>
      <c r="AN4" s="745"/>
      <c r="AO4" s="745"/>
      <c r="AP4" s="745"/>
      <c r="AQ4" s="745"/>
      <c r="AR4" s="745"/>
      <c r="AS4" s="745"/>
      <c r="AT4" s="745"/>
      <c r="AU4" s="745"/>
      <c r="AV4" s="745"/>
      <c r="AW4" s="745"/>
      <c r="AX4" s="745"/>
      <c r="AY4" s="745"/>
      <c r="AZ4" s="232"/>
      <c r="BA4" s="232"/>
      <c r="BB4" s="232"/>
      <c r="BC4" s="232"/>
      <c r="BD4" s="232"/>
      <c r="BE4" s="233"/>
      <c r="BF4" s="233"/>
      <c r="BG4" s="233"/>
      <c r="BH4" s="233"/>
      <c r="BI4" s="233"/>
      <c r="BJ4" s="233"/>
      <c r="BK4" s="233"/>
      <c r="BL4" s="233"/>
      <c r="BM4" s="233"/>
      <c r="BN4" s="233"/>
      <c r="BO4" s="233"/>
      <c r="BP4" s="233"/>
      <c r="BQ4" s="746" t="s">
        <v>355</v>
      </c>
      <c r="BR4" s="746"/>
      <c r="BS4" s="746"/>
      <c r="BT4" s="746"/>
      <c r="BU4" s="746"/>
      <c r="BV4" s="746"/>
      <c r="BW4" s="746"/>
      <c r="BX4" s="746"/>
      <c r="BY4" s="746"/>
      <c r="BZ4" s="746"/>
      <c r="CA4" s="746"/>
      <c r="CB4" s="746"/>
      <c r="CC4" s="746"/>
      <c r="CD4" s="746"/>
      <c r="CE4" s="746"/>
      <c r="CF4" s="746"/>
      <c r="CG4" s="746"/>
      <c r="CH4" s="746"/>
      <c r="CI4" s="746"/>
      <c r="CJ4" s="746"/>
      <c r="CK4" s="746"/>
      <c r="CL4" s="746"/>
      <c r="CM4" s="746"/>
      <c r="CN4" s="746"/>
      <c r="CO4" s="746"/>
      <c r="CP4" s="746"/>
      <c r="CQ4" s="746"/>
      <c r="CR4" s="746"/>
      <c r="CS4" s="746"/>
      <c r="CT4" s="746"/>
      <c r="CU4" s="746"/>
      <c r="CV4" s="746"/>
      <c r="CW4" s="746"/>
      <c r="CX4" s="746"/>
      <c r="CY4" s="746"/>
      <c r="CZ4" s="746"/>
      <c r="DA4" s="746"/>
      <c r="DB4" s="746"/>
      <c r="DC4" s="746"/>
      <c r="DD4" s="746"/>
      <c r="DE4" s="746"/>
      <c r="DF4" s="746"/>
      <c r="DG4" s="746"/>
      <c r="DH4" s="746"/>
      <c r="DI4" s="746"/>
      <c r="DJ4" s="746"/>
      <c r="DK4" s="746"/>
      <c r="DL4" s="746"/>
      <c r="DM4" s="746"/>
      <c r="DN4" s="746"/>
      <c r="DO4" s="746"/>
      <c r="DP4" s="746"/>
      <c r="DQ4" s="746"/>
      <c r="DR4" s="746"/>
      <c r="DS4" s="746"/>
      <c r="DT4" s="746"/>
      <c r="DU4" s="746"/>
      <c r="DV4" s="746"/>
      <c r="DW4" s="746"/>
      <c r="DX4" s="746"/>
      <c r="DY4" s="746"/>
      <c r="DZ4" s="746"/>
      <c r="EA4" s="234"/>
    </row>
    <row r="5" spans="1:131" s="235" customFormat="1" ht="26.25" customHeight="1" x14ac:dyDescent="0.15">
      <c r="A5" s="735" t="s">
        <v>356</v>
      </c>
      <c r="B5" s="736"/>
      <c r="C5" s="736"/>
      <c r="D5" s="736"/>
      <c r="E5" s="736"/>
      <c r="F5" s="736"/>
      <c r="G5" s="736"/>
      <c r="H5" s="736"/>
      <c r="I5" s="736"/>
      <c r="J5" s="736"/>
      <c r="K5" s="736"/>
      <c r="L5" s="736"/>
      <c r="M5" s="736"/>
      <c r="N5" s="736"/>
      <c r="O5" s="736"/>
      <c r="P5" s="737"/>
      <c r="Q5" s="731" t="s">
        <v>357</v>
      </c>
      <c r="R5" s="727"/>
      <c r="S5" s="727"/>
      <c r="T5" s="727"/>
      <c r="U5" s="728"/>
      <c r="V5" s="731" t="s">
        <v>358</v>
      </c>
      <c r="W5" s="727"/>
      <c r="X5" s="727"/>
      <c r="Y5" s="727"/>
      <c r="Z5" s="728"/>
      <c r="AA5" s="731" t="s">
        <v>359</v>
      </c>
      <c r="AB5" s="727"/>
      <c r="AC5" s="727"/>
      <c r="AD5" s="727"/>
      <c r="AE5" s="727"/>
      <c r="AF5" s="747" t="s">
        <v>360</v>
      </c>
      <c r="AG5" s="727"/>
      <c r="AH5" s="727"/>
      <c r="AI5" s="727"/>
      <c r="AJ5" s="733"/>
      <c r="AK5" s="727" t="s">
        <v>361</v>
      </c>
      <c r="AL5" s="727"/>
      <c r="AM5" s="727"/>
      <c r="AN5" s="727"/>
      <c r="AO5" s="728"/>
      <c r="AP5" s="731" t="s">
        <v>362</v>
      </c>
      <c r="AQ5" s="727"/>
      <c r="AR5" s="727"/>
      <c r="AS5" s="727"/>
      <c r="AT5" s="728"/>
      <c r="AU5" s="731" t="s">
        <v>363</v>
      </c>
      <c r="AV5" s="727"/>
      <c r="AW5" s="727"/>
      <c r="AX5" s="727"/>
      <c r="AY5" s="733"/>
      <c r="AZ5" s="232"/>
      <c r="BA5" s="232"/>
      <c r="BB5" s="232"/>
      <c r="BC5" s="232"/>
      <c r="BD5" s="232"/>
      <c r="BE5" s="233"/>
      <c r="BF5" s="233"/>
      <c r="BG5" s="233"/>
      <c r="BH5" s="233"/>
      <c r="BI5" s="233"/>
      <c r="BJ5" s="233"/>
      <c r="BK5" s="233"/>
      <c r="BL5" s="233"/>
      <c r="BM5" s="233"/>
      <c r="BN5" s="233"/>
      <c r="BO5" s="233"/>
      <c r="BP5" s="233"/>
      <c r="BQ5" s="735" t="s">
        <v>364</v>
      </c>
      <c r="BR5" s="736"/>
      <c r="BS5" s="736"/>
      <c r="BT5" s="736"/>
      <c r="BU5" s="736"/>
      <c r="BV5" s="736"/>
      <c r="BW5" s="736"/>
      <c r="BX5" s="736"/>
      <c r="BY5" s="736"/>
      <c r="BZ5" s="736"/>
      <c r="CA5" s="736"/>
      <c r="CB5" s="736"/>
      <c r="CC5" s="736"/>
      <c r="CD5" s="736"/>
      <c r="CE5" s="736"/>
      <c r="CF5" s="736"/>
      <c r="CG5" s="737"/>
      <c r="CH5" s="731" t="s">
        <v>365</v>
      </c>
      <c r="CI5" s="727"/>
      <c r="CJ5" s="727"/>
      <c r="CK5" s="727"/>
      <c r="CL5" s="728"/>
      <c r="CM5" s="731" t="s">
        <v>366</v>
      </c>
      <c r="CN5" s="727"/>
      <c r="CO5" s="727"/>
      <c r="CP5" s="727"/>
      <c r="CQ5" s="728"/>
      <c r="CR5" s="731" t="s">
        <v>367</v>
      </c>
      <c r="CS5" s="727"/>
      <c r="CT5" s="727"/>
      <c r="CU5" s="727"/>
      <c r="CV5" s="728"/>
      <c r="CW5" s="731" t="s">
        <v>368</v>
      </c>
      <c r="CX5" s="727"/>
      <c r="CY5" s="727"/>
      <c r="CZ5" s="727"/>
      <c r="DA5" s="728"/>
      <c r="DB5" s="731" t="s">
        <v>369</v>
      </c>
      <c r="DC5" s="727"/>
      <c r="DD5" s="727"/>
      <c r="DE5" s="727"/>
      <c r="DF5" s="728"/>
      <c r="DG5" s="780" t="s">
        <v>370</v>
      </c>
      <c r="DH5" s="781"/>
      <c r="DI5" s="781"/>
      <c r="DJ5" s="781"/>
      <c r="DK5" s="782"/>
      <c r="DL5" s="780" t="s">
        <v>371</v>
      </c>
      <c r="DM5" s="781"/>
      <c r="DN5" s="781"/>
      <c r="DO5" s="781"/>
      <c r="DP5" s="782"/>
      <c r="DQ5" s="731" t="s">
        <v>372</v>
      </c>
      <c r="DR5" s="727"/>
      <c r="DS5" s="727"/>
      <c r="DT5" s="727"/>
      <c r="DU5" s="728"/>
      <c r="DV5" s="731" t="s">
        <v>363</v>
      </c>
      <c r="DW5" s="727"/>
      <c r="DX5" s="727"/>
      <c r="DY5" s="727"/>
      <c r="DZ5" s="733"/>
      <c r="EA5" s="234"/>
    </row>
    <row r="6" spans="1:131" s="235" customFormat="1" ht="26.25" customHeight="1" thickBot="1" x14ac:dyDescent="0.2">
      <c r="A6" s="738"/>
      <c r="B6" s="739"/>
      <c r="C6" s="739"/>
      <c r="D6" s="739"/>
      <c r="E6" s="739"/>
      <c r="F6" s="739"/>
      <c r="G6" s="739"/>
      <c r="H6" s="739"/>
      <c r="I6" s="739"/>
      <c r="J6" s="739"/>
      <c r="K6" s="739"/>
      <c r="L6" s="739"/>
      <c r="M6" s="739"/>
      <c r="N6" s="739"/>
      <c r="O6" s="739"/>
      <c r="P6" s="740"/>
      <c r="Q6" s="732"/>
      <c r="R6" s="729"/>
      <c r="S6" s="729"/>
      <c r="T6" s="729"/>
      <c r="U6" s="730"/>
      <c r="V6" s="732"/>
      <c r="W6" s="729"/>
      <c r="X6" s="729"/>
      <c r="Y6" s="729"/>
      <c r="Z6" s="730"/>
      <c r="AA6" s="732"/>
      <c r="AB6" s="729"/>
      <c r="AC6" s="729"/>
      <c r="AD6" s="729"/>
      <c r="AE6" s="729"/>
      <c r="AF6" s="748"/>
      <c r="AG6" s="729"/>
      <c r="AH6" s="729"/>
      <c r="AI6" s="729"/>
      <c r="AJ6" s="734"/>
      <c r="AK6" s="729"/>
      <c r="AL6" s="729"/>
      <c r="AM6" s="729"/>
      <c r="AN6" s="729"/>
      <c r="AO6" s="730"/>
      <c r="AP6" s="732"/>
      <c r="AQ6" s="729"/>
      <c r="AR6" s="729"/>
      <c r="AS6" s="729"/>
      <c r="AT6" s="730"/>
      <c r="AU6" s="732"/>
      <c r="AV6" s="729"/>
      <c r="AW6" s="729"/>
      <c r="AX6" s="729"/>
      <c r="AY6" s="734"/>
      <c r="AZ6" s="232"/>
      <c r="BA6" s="232"/>
      <c r="BB6" s="232"/>
      <c r="BC6" s="232"/>
      <c r="BD6" s="232"/>
      <c r="BE6" s="233"/>
      <c r="BF6" s="233"/>
      <c r="BG6" s="233"/>
      <c r="BH6" s="233"/>
      <c r="BI6" s="233"/>
      <c r="BJ6" s="233"/>
      <c r="BK6" s="233"/>
      <c r="BL6" s="233"/>
      <c r="BM6" s="233"/>
      <c r="BN6" s="233"/>
      <c r="BO6" s="233"/>
      <c r="BP6" s="233"/>
      <c r="BQ6" s="738"/>
      <c r="BR6" s="739"/>
      <c r="BS6" s="739"/>
      <c r="BT6" s="739"/>
      <c r="BU6" s="739"/>
      <c r="BV6" s="739"/>
      <c r="BW6" s="739"/>
      <c r="BX6" s="739"/>
      <c r="BY6" s="739"/>
      <c r="BZ6" s="739"/>
      <c r="CA6" s="739"/>
      <c r="CB6" s="739"/>
      <c r="CC6" s="739"/>
      <c r="CD6" s="739"/>
      <c r="CE6" s="739"/>
      <c r="CF6" s="739"/>
      <c r="CG6" s="740"/>
      <c r="CH6" s="732"/>
      <c r="CI6" s="729"/>
      <c r="CJ6" s="729"/>
      <c r="CK6" s="729"/>
      <c r="CL6" s="730"/>
      <c r="CM6" s="732"/>
      <c r="CN6" s="729"/>
      <c r="CO6" s="729"/>
      <c r="CP6" s="729"/>
      <c r="CQ6" s="730"/>
      <c r="CR6" s="732"/>
      <c r="CS6" s="729"/>
      <c r="CT6" s="729"/>
      <c r="CU6" s="729"/>
      <c r="CV6" s="730"/>
      <c r="CW6" s="732"/>
      <c r="CX6" s="729"/>
      <c r="CY6" s="729"/>
      <c r="CZ6" s="729"/>
      <c r="DA6" s="730"/>
      <c r="DB6" s="732"/>
      <c r="DC6" s="729"/>
      <c r="DD6" s="729"/>
      <c r="DE6" s="729"/>
      <c r="DF6" s="730"/>
      <c r="DG6" s="783"/>
      <c r="DH6" s="784"/>
      <c r="DI6" s="784"/>
      <c r="DJ6" s="784"/>
      <c r="DK6" s="785"/>
      <c r="DL6" s="783"/>
      <c r="DM6" s="784"/>
      <c r="DN6" s="784"/>
      <c r="DO6" s="784"/>
      <c r="DP6" s="785"/>
      <c r="DQ6" s="732"/>
      <c r="DR6" s="729"/>
      <c r="DS6" s="729"/>
      <c r="DT6" s="729"/>
      <c r="DU6" s="730"/>
      <c r="DV6" s="732"/>
      <c r="DW6" s="729"/>
      <c r="DX6" s="729"/>
      <c r="DY6" s="729"/>
      <c r="DZ6" s="734"/>
      <c r="EA6" s="234"/>
    </row>
    <row r="7" spans="1:131" s="235" customFormat="1" ht="26.25" customHeight="1" thickTop="1" x14ac:dyDescent="0.15">
      <c r="A7" s="236">
        <v>1</v>
      </c>
      <c r="B7" s="766" t="s">
        <v>373</v>
      </c>
      <c r="C7" s="767"/>
      <c r="D7" s="767"/>
      <c r="E7" s="767"/>
      <c r="F7" s="767"/>
      <c r="G7" s="767"/>
      <c r="H7" s="767"/>
      <c r="I7" s="767"/>
      <c r="J7" s="767"/>
      <c r="K7" s="767"/>
      <c r="L7" s="767"/>
      <c r="M7" s="767"/>
      <c r="N7" s="767"/>
      <c r="O7" s="767"/>
      <c r="P7" s="768"/>
      <c r="Q7" s="769">
        <v>2946</v>
      </c>
      <c r="R7" s="770"/>
      <c r="S7" s="770"/>
      <c r="T7" s="770"/>
      <c r="U7" s="770"/>
      <c r="V7" s="770">
        <v>2543</v>
      </c>
      <c r="W7" s="770"/>
      <c r="X7" s="770"/>
      <c r="Y7" s="770"/>
      <c r="Z7" s="770"/>
      <c r="AA7" s="770">
        <v>403</v>
      </c>
      <c r="AB7" s="770"/>
      <c r="AC7" s="770"/>
      <c r="AD7" s="770"/>
      <c r="AE7" s="771"/>
      <c r="AF7" s="772">
        <v>400</v>
      </c>
      <c r="AG7" s="773"/>
      <c r="AH7" s="773"/>
      <c r="AI7" s="773"/>
      <c r="AJ7" s="774"/>
      <c r="AK7" s="775">
        <v>218</v>
      </c>
      <c r="AL7" s="776"/>
      <c r="AM7" s="776"/>
      <c r="AN7" s="776"/>
      <c r="AO7" s="776"/>
      <c r="AP7" s="776">
        <v>2276</v>
      </c>
      <c r="AQ7" s="776"/>
      <c r="AR7" s="776"/>
      <c r="AS7" s="776"/>
      <c r="AT7" s="776"/>
      <c r="AU7" s="777"/>
      <c r="AV7" s="777"/>
      <c r="AW7" s="777"/>
      <c r="AX7" s="777"/>
      <c r="AY7" s="778"/>
      <c r="AZ7" s="232"/>
      <c r="BA7" s="232"/>
      <c r="BB7" s="232"/>
      <c r="BC7" s="232"/>
      <c r="BD7" s="232"/>
      <c r="BE7" s="233"/>
      <c r="BF7" s="233"/>
      <c r="BG7" s="233"/>
      <c r="BH7" s="233"/>
      <c r="BI7" s="233"/>
      <c r="BJ7" s="233"/>
      <c r="BK7" s="233"/>
      <c r="BL7" s="233"/>
      <c r="BM7" s="233"/>
      <c r="BN7" s="233"/>
      <c r="BO7" s="233"/>
      <c r="BP7" s="233"/>
      <c r="BQ7" s="236">
        <v>1</v>
      </c>
      <c r="BR7" s="237"/>
      <c r="BS7" s="752" t="s">
        <v>562</v>
      </c>
      <c r="BT7" s="753"/>
      <c r="BU7" s="753"/>
      <c r="BV7" s="753"/>
      <c r="BW7" s="753"/>
      <c r="BX7" s="753"/>
      <c r="BY7" s="753"/>
      <c r="BZ7" s="753"/>
      <c r="CA7" s="753"/>
      <c r="CB7" s="753"/>
      <c r="CC7" s="753"/>
      <c r="CD7" s="753"/>
      <c r="CE7" s="753"/>
      <c r="CF7" s="753"/>
      <c r="CG7" s="779"/>
      <c r="CH7" s="749">
        <v>190</v>
      </c>
      <c r="CI7" s="750"/>
      <c r="CJ7" s="750"/>
      <c r="CK7" s="750"/>
      <c r="CL7" s="751"/>
      <c r="CM7" s="749">
        <v>487</v>
      </c>
      <c r="CN7" s="750"/>
      <c r="CO7" s="750"/>
      <c r="CP7" s="750"/>
      <c r="CQ7" s="751"/>
      <c r="CR7" s="749">
        <v>181</v>
      </c>
      <c r="CS7" s="750"/>
      <c r="CT7" s="750"/>
      <c r="CU7" s="750"/>
      <c r="CV7" s="751"/>
      <c r="CW7" s="749" t="s">
        <v>553</v>
      </c>
      <c r="CX7" s="750"/>
      <c r="CY7" s="750"/>
      <c r="CZ7" s="750"/>
      <c r="DA7" s="751"/>
      <c r="DB7" s="749" t="s">
        <v>553</v>
      </c>
      <c r="DC7" s="750"/>
      <c r="DD7" s="750"/>
      <c r="DE7" s="750"/>
      <c r="DF7" s="751"/>
      <c r="DG7" s="749" t="s">
        <v>493</v>
      </c>
      <c r="DH7" s="750"/>
      <c r="DI7" s="750"/>
      <c r="DJ7" s="750"/>
      <c r="DK7" s="751"/>
      <c r="DL7" s="749" t="s">
        <v>493</v>
      </c>
      <c r="DM7" s="750"/>
      <c r="DN7" s="750"/>
      <c r="DO7" s="750"/>
      <c r="DP7" s="751"/>
      <c r="DQ7" s="749" t="s">
        <v>493</v>
      </c>
      <c r="DR7" s="750"/>
      <c r="DS7" s="750"/>
      <c r="DT7" s="750"/>
      <c r="DU7" s="751"/>
      <c r="DV7" s="752"/>
      <c r="DW7" s="753"/>
      <c r="DX7" s="753"/>
      <c r="DY7" s="753"/>
      <c r="DZ7" s="754"/>
      <c r="EA7" s="234"/>
    </row>
    <row r="8" spans="1:131" s="235" customFormat="1" ht="26.25" customHeight="1" x14ac:dyDescent="0.15">
      <c r="A8" s="238">
        <v>2</v>
      </c>
      <c r="B8" s="755" t="s">
        <v>374</v>
      </c>
      <c r="C8" s="756"/>
      <c r="D8" s="756"/>
      <c r="E8" s="756"/>
      <c r="F8" s="756"/>
      <c r="G8" s="756"/>
      <c r="H8" s="756"/>
      <c r="I8" s="756"/>
      <c r="J8" s="756"/>
      <c r="K8" s="756"/>
      <c r="L8" s="756"/>
      <c r="M8" s="756"/>
      <c r="N8" s="756"/>
      <c r="O8" s="756"/>
      <c r="P8" s="757"/>
      <c r="Q8" s="758">
        <v>13</v>
      </c>
      <c r="R8" s="759"/>
      <c r="S8" s="759"/>
      <c r="T8" s="759"/>
      <c r="U8" s="759"/>
      <c r="V8" s="759">
        <v>13</v>
      </c>
      <c r="W8" s="759"/>
      <c r="X8" s="759"/>
      <c r="Y8" s="759"/>
      <c r="Z8" s="759"/>
      <c r="AA8" s="759">
        <v>0</v>
      </c>
      <c r="AB8" s="759"/>
      <c r="AC8" s="759"/>
      <c r="AD8" s="759"/>
      <c r="AE8" s="760"/>
      <c r="AF8" s="761">
        <v>0</v>
      </c>
      <c r="AG8" s="762"/>
      <c r="AH8" s="762"/>
      <c r="AI8" s="762"/>
      <c r="AJ8" s="763"/>
      <c r="AK8" s="764">
        <v>10</v>
      </c>
      <c r="AL8" s="765"/>
      <c r="AM8" s="765"/>
      <c r="AN8" s="765"/>
      <c r="AO8" s="765"/>
      <c r="AP8" s="765">
        <v>26</v>
      </c>
      <c r="AQ8" s="765"/>
      <c r="AR8" s="765"/>
      <c r="AS8" s="765"/>
      <c r="AT8" s="765"/>
      <c r="AU8" s="786"/>
      <c r="AV8" s="786"/>
      <c r="AW8" s="786"/>
      <c r="AX8" s="786"/>
      <c r="AY8" s="787"/>
      <c r="AZ8" s="232"/>
      <c r="BA8" s="232"/>
      <c r="BB8" s="232"/>
      <c r="BC8" s="232"/>
      <c r="BD8" s="232"/>
      <c r="BE8" s="233"/>
      <c r="BF8" s="233"/>
      <c r="BG8" s="233"/>
      <c r="BH8" s="233"/>
      <c r="BI8" s="233"/>
      <c r="BJ8" s="233"/>
      <c r="BK8" s="233"/>
      <c r="BL8" s="233"/>
      <c r="BM8" s="233"/>
      <c r="BN8" s="233"/>
      <c r="BO8" s="233"/>
      <c r="BP8" s="233"/>
      <c r="BQ8" s="238">
        <v>2</v>
      </c>
      <c r="BR8" s="239"/>
      <c r="BS8" s="788"/>
      <c r="BT8" s="789"/>
      <c r="BU8" s="789"/>
      <c r="BV8" s="789"/>
      <c r="BW8" s="789"/>
      <c r="BX8" s="789"/>
      <c r="BY8" s="789"/>
      <c r="BZ8" s="789"/>
      <c r="CA8" s="789"/>
      <c r="CB8" s="789"/>
      <c r="CC8" s="789"/>
      <c r="CD8" s="789"/>
      <c r="CE8" s="789"/>
      <c r="CF8" s="789"/>
      <c r="CG8" s="790"/>
      <c r="CH8" s="791"/>
      <c r="CI8" s="792"/>
      <c r="CJ8" s="792"/>
      <c r="CK8" s="792"/>
      <c r="CL8" s="793"/>
      <c r="CM8" s="791"/>
      <c r="CN8" s="792"/>
      <c r="CO8" s="792"/>
      <c r="CP8" s="792"/>
      <c r="CQ8" s="793"/>
      <c r="CR8" s="791"/>
      <c r="CS8" s="792"/>
      <c r="CT8" s="792"/>
      <c r="CU8" s="792"/>
      <c r="CV8" s="793"/>
      <c r="CW8" s="791"/>
      <c r="CX8" s="792"/>
      <c r="CY8" s="792"/>
      <c r="CZ8" s="792"/>
      <c r="DA8" s="793"/>
      <c r="DB8" s="791"/>
      <c r="DC8" s="792"/>
      <c r="DD8" s="792"/>
      <c r="DE8" s="792"/>
      <c r="DF8" s="793"/>
      <c r="DG8" s="791"/>
      <c r="DH8" s="792"/>
      <c r="DI8" s="792"/>
      <c r="DJ8" s="792"/>
      <c r="DK8" s="793"/>
      <c r="DL8" s="791"/>
      <c r="DM8" s="792"/>
      <c r="DN8" s="792"/>
      <c r="DO8" s="792"/>
      <c r="DP8" s="793"/>
      <c r="DQ8" s="791"/>
      <c r="DR8" s="792"/>
      <c r="DS8" s="792"/>
      <c r="DT8" s="792"/>
      <c r="DU8" s="793"/>
      <c r="DV8" s="788"/>
      <c r="DW8" s="789"/>
      <c r="DX8" s="789"/>
      <c r="DY8" s="789"/>
      <c r="DZ8" s="794"/>
      <c r="EA8" s="234"/>
    </row>
    <row r="9" spans="1:131" s="235" customFormat="1" ht="26.25" customHeight="1" x14ac:dyDescent="0.15">
      <c r="A9" s="238">
        <v>3</v>
      </c>
      <c r="B9" s="755" t="s">
        <v>375</v>
      </c>
      <c r="C9" s="756"/>
      <c r="D9" s="756"/>
      <c r="E9" s="756"/>
      <c r="F9" s="756"/>
      <c r="G9" s="756"/>
      <c r="H9" s="756"/>
      <c r="I9" s="756"/>
      <c r="J9" s="756"/>
      <c r="K9" s="756"/>
      <c r="L9" s="756"/>
      <c r="M9" s="756"/>
      <c r="N9" s="756"/>
      <c r="O9" s="756"/>
      <c r="P9" s="757"/>
      <c r="Q9" s="758">
        <v>49</v>
      </c>
      <c r="R9" s="759"/>
      <c r="S9" s="759"/>
      <c r="T9" s="759"/>
      <c r="U9" s="759"/>
      <c r="V9" s="759">
        <v>49</v>
      </c>
      <c r="W9" s="759"/>
      <c r="X9" s="759"/>
      <c r="Y9" s="759"/>
      <c r="Z9" s="759"/>
      <c r="AA9" s="759">
        <v>0</v>
      </c>
      <c r="AB9" s="759"/>
      <c r="AC9" s="759"/>
      <c r="AD9" s="759"/>
      <c r="AE9" s="760"/>
      <c r="AF9" s="761">
        <v>0</v>
      </c>
      <c r="AG9" s="762"/>
      <c r="AH9" s="762"/>
      <c r="AI9" s="762"/>
      <c r="AJ9" s="763"/>
      <c r="AK9" s="764">
        <v>19</v>
      </c>
      <c r="AL9" s="765"/>
      <c r="AM9" s="765"/>
      <c r="AN9" s="765"/>
      <c r="AO9" s="765"/>
      <c r="AP9" s="765">
        <v>639</v>
      </c>
      <c r="AQ9" s="765"/>
      <c r="AR9" s="765"/>
      <c r="AS9" s="765"/>
      <c r="AT9" s="765"/>
      <c r="AU9" s="786"/>
      <c r="AV9" s="786"/>
      <c r="AW9" s="786"/>
      <c r="AX9" s="786"/>
      <c r="AY9" s="787"/>
      <c r="AZ9" s="232"/>
      <c r="BA9" s="232"/>
      <c r="BB9" s="232"/>
      <c r="BC9" s="232"/>
      <c r="BD9" s="232"/>
      <c r="BE9" s="233"/>
      <c r="BF9" s="233"/>
      <c r="BG9" s="233"/>
      <c r="BH9" s="233"/>
      <c r="BI9" s="233"/>
      <c r="BJ9" s="233"/>
      <c r="BK9" s="233"/>
      <c r="BL9" s="233"/>
      <c r="BM9" s="233"/>
      <c r="BN9" s="233"/>
      <c r="BO9" s="233"/>
      <c r="BP9" s="233"/>
      <c r="BQ9" s="238">
        <v>3</v>
      </c>
      <c r="BR9" s="239"/>
      <c r="BS9" s="788"/>
      <c r="BT9" s="789"/>
      <c r="BU9" s="789"/>
      <c r="BV9" s="789"/>
      <c r="BW9" s="789"/>
      <c r="BX9" s="789"/>
      <c r="BY9" s="789"/>
      <c r="BZ9" s="789"/>
      <c r="CA9" s="789"/>
      <c r="CB9" s="789"/>
      <c r="CC9" s="789"/>
      <c r="CD9" s="789"/>
      <c r="CE9" s="789"/>
      <c r="CF9" s="789"/>
      <c r="CG9" s="790"/>
      <c r="CH9" s="791"/>
      <c r="CI9" s="792"/>
      <c r="CJ9" s="792"/>
      <c r="CK9" s="792"/>
      <c r="CL9" s="793"/>
      <c r="CM9" s="791"/>
      <c r="CN9" s="792"/>
      <c r="CO9" s="792"/>
      <c r="CP9" s="792"/>
      <c r="CQ9" s="793"/>
      <c r="CR9" s="791"/>
      <c r="CS9" s="792"/>
      <c r="CT9" s="792"/>
      <c r="CU9" s="792"/>
      <c r="CV9" s="793"/>
      <c r="CW9" s="791"/>
      <c r="CX9" s="792"/>
      <c r="CY9" s="792"/>
      <c r="CZ9" s="792"/>
      <c r="DA9" s="793"/>
      <c r="DB9" s="791"/>
      <c r="DC9" s="792"/>
      <c r="DD9" s="792"/>
      <c r="DE9" s="792"/>
      <c r="DF9" s="793"/>
      <c r="DG9" s="791"/>
      <c r="DH9" s="792"/>
      <c r="DI9" s="792"/>
      <c r="DJ9" s="792"/>
      <c r="DK9" s="793"/>
      <c r="DL9" s="791"/>
      <c r="DM9" s="792"/>
      <c r="DN9" s="792"/>
      <c r="DO9" s="792"/>
      <c r="DP9" s="793"/>
      <c r="DQ9" s="791"/>
      <c r="DR9" s="792"/>
      <c r="DS9" s="792"/>
      <c r="DT9" s="792"/>
      <c r="DU9" s="793"/>
      <c r="DV9" s="788"/>
      <c r="DW9" s="789"/>
      <c r="DX9" s="789"/>
      <c r="DY9" s="789"/>
      <c r="DZ9" s="794"/>
      <c r="EA9" s="234"/>
    </row>
    <row r="10" spans="1:131" s="235" customFormat="1" ht="26.25" customHeight="1" x14ac:dyDescent="0.15">
      <c r="A10" s="238">
        <v>4</v>
      </c>
      <c r="B10" s="755" t="s">
        <v>376</v>
      </c>
      <c r="C10" s="756"/>
      <c r="D10" s="756"/>
      <c r="E10" s="756"/>
      <c r="F10" s="756"/>
      <c r="G10" s="756"/>
      <c r="H10" s="756"/>
      <c r="I10" s="756"/>
      <c r="J10" s="756"/>
      <c r="K10" s="756"/>
      <c r="L10" s="756"/>
      <c r="M10" s="756"/>
      <c r="N10" s="756"/>
      <c r="O10" s="756"/>
      <c r="P10" s="757"/>
      <c r="Q10" s="758">
        <v>0</v>
      </c>
      <c r="R10" s="759"/>
      <c r="S10" s="759"/>
      <c r="T10" s="759"/>
      <c r="U10" s="759"/>
      <c r="V10" s="759">
        <v>0</v>
      </c>
      <c r="W10" s="759"/>
      <c r="X10" s="759"/>
      <c r="Y10" s="759"/>
      <c r="Z10" s="759"/>
      <c r="AA10" s="759">
        <v>0</v>
      </c>
      <c r="AB10" s="759"/>
      <c r="AC10" s="759"/>
      <c r="AD10" s="759"/>
      <c r="AE10" s="760"/>
      <c r="AF10" s="761">
        <v>0</v>
      </c>
      <c r="AG10" s="762"/>
      <c r="AH10" s="762"/>
      <c r="AI10" s="762"/>
      <c r="AJ10" s="763"/>
      <c r="AK10" s="764">
        <v>0</v>
      </c>
      <c r="AL10" s="765"/>
      <c r="AM10" s="765"/>
      <c r="AN10" s="765"/>
      <c r="AO10" s="765"/>
      <c r="AP10" s="765" t="s">
        <v>553</v>
      </c>
      <c r="AQ10" s="765"/>
      <c r="AR10" s="765"/>
      <c r="AS10" s="765"/>
      <c r="AT10" s="765"/>
      <c r="AU10" s="786"/>
      <c r="AV10" s="786"/>
      <c r="AW10" s="786"/>
      <c r="AX10" s="786"/>
      <c r="AY10" s="787"/>
      <c r="AZ10" s="232"/>
      <c r="BA10" s="232"/>
      <c r="BB10" s="232"/>
      <c r="BC10" s="232"/>
      <c r="BD10" s="232"/>
      <c r="BE10" s="233"/>
      <c r="BF10" s="233"/>
      <c r="BG10" s="233"/>
      <c r="BH10" s="233"/>
      <c r="BI10" s="233"/>
      <c r="BJ10" s="233"/>
      <c r="BK10" s="233"/>
      <c r="BL10" s="233"/>
      <c r="BM10" s="233"/>
      <c r="BN10" s="233"/>
      <c r="BO10" s="233"/>
      <c r="BP10" s="233"/>
      <c r="BQ10" s="238">
        <v>4</v>
      </c>
      <c r="BR10" s="239"/>
      <c r="BS10" s="788"/>
      <c r="BT10" s="789"/>
      <c r="BU10" s="789"/>
      <c r="BV10" s="789"/>
      <c r="BW10" s="789"/>
      <c r="BX10" s="789"/>
      <c r="BY10" s="789"/>
      <c r="BZ10" s="789"/>
      <c r="CA10" s="789"/>
      <c r="CB10" s="789"/>
      <c r="CC10" s="789"/>
      <c r="CD10" s="789"/>
      <c r="CE10" s="789"/>
      <c r="CF10" s="789"/>
      <c r="CG10" s="790"/>
      <c r="CH10" s="791"/>
      <c r="CI10" s="792"/>
      <c r="CJ10" s="792"/>
      <c r="CK10" s="792"/>
      <c r="CL10" s="793"/>
      <c r="CM10" s="791"/>
      <c r="CN10" s="792"/>
      <c r="CO10" s="792"/>
      <c r="CP10" s="792"/>
      <c r="CQ10" s="793"/>
      <c r="CR10" s="791"/>
      <c r="CS10" s="792"/>
      <c r="CT10" s="792"/>
      <c r="CU10" s="792"/>
      <c r="CV10" s="793"/>
      <c r="CW10" s="791"/>
      <c r="CX10" s="792"/>
      <c r="CY10" s="792"/>
      <c r="CZ10" s="792"/>
      <c r="DA10" s="793"/>
      <c r="DB10" s="791"/>
      <c r="DC10" s="792"/>
      <c r="DD10" s="792"/>
      <c r="DE10" s="792"/>
      <c r="DF10" s="793"/>
      <c r="DG10" s="791"/>
      <c r="DH10" s="792"/>
      <c r="DI10" s="792"/>
      <c r="DJ10" s="792"/>
      <c r="DK10" s="793"/>
      <c r="DL10" s="791"/>
      <c r="DM10" s="792"/>
      <c r="DN10" s="792"/>
      <c r="DO10" s="792"/>
      <c r="DP10" s="793"/>
      <c r="DQ10" s="791"/>
      <c r="DR10" s="792"/>
      <c r="DS10" s="792"/>
      <c r="DT10" s="792"/>
      <c r="DU10" s="793"/>
      <c r="DV10" s="788"/>
      <c r="DW10" s="789"/>
      <c r="DX10" s="789"/>
      <c r="DY10" s="789"/>
      <c r="DZ10" s="794"/>
      <c r="EA10" s="234"/>
    </row>
    <row r="11" spans="1:131" s="235" customFormat="1" ht="26.25" customHeight="1" x14ac:dyDescent="0.15">
      <c r="A11" s="238">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61"/>
      <c r="AG11" s="762"/>
      <c r="AH11" s="762"/>
      <c r="AI11" s="762"/>
      <c r="AJ11" s="763"/>
      <c r="AK11" s="764"/>
      <c r="AL11" s="765"/>
      <c r="AM11" s="765"/>
      <c r="AN11" s="765"/>
      <c r="AO11" s="765"/>
      <c r="AP11" s="765"/>
      <c r="AQ11" s="765"/>
      <c r="AR11" s="765"/>
      <c r="AS11" s="765"/>
      <c r="AT11" s="765"/>
      <c r="AU11" s="786"/>
      <c r="AV11" s="786"/>
      <c r="AW11" s="786"/>
      <c r="AX11" s="786"/>
      <c r="AY11" s="787"/>
      <c r="AZ11" s="232"/>
      <c r="BA11" s="232"/>
      <c r="BB11" s="232"/>
      <c r="BC11" s="232"/>
      <c r="BD11" s="232"/>
      <c r="BE11" s="233"/>
      <c r="BF11" s="233"/>
      <c r="BG11" s="233"/>
      <c r="BH11" s="233"/>
      <c r="BI11" s="233"/>
      <c r="BJ11" s="233"/>
      <c r="BK11" s="233"/>
      <c r="BL11" s="233"/>
      <c r="BM11" s="233"/>
      <c r="BN11" s="233"/>
      <c r="BO11" s="233"/>
      <c r="BP11" s="233"/>
      <c r="BQ11" s="238">
        <v>5</v>
      </c>
      <c r="BR11" s="239"/>
      <c r="BS11" s="788"/>
      <c r="BT11" s="789"/>
      <c r="BU11" s="789"/>
      <c r="BV11" s="789"/>
      <c r="BW11" s="789"/>
      <c r="BX11" s="789"/>
      <c r="BY11" s="789"/>
      <c r="BZ11" s="789"/>
      <c r="CA11" s="789"/>
      <c r="CB11" s="789"/>
      <c r="CC11" s="789"/>
      <c r="CD11" s="789"/>
      <c r="CE11" s="789"/>
      <c r="CF11" s="789"/>
      <c r="CG11" s="790"/>
      <c r="CH11" s="791"/>
      <c r="CI11" s="792"/>
      <c r="CJ11" s="792"/>
      <c r="CK11" s="792"/>
      <c r="CL11" s="793"/>
      <c r="CM11" s="791"/>
      <c r="CN11" s="792"/>
      <c r="CO11" s="792"/>
      <c r="CP11" s="792"/>
      <c r="CQ11" s="793"/>
      <c r="CR11" s="791"/>
      <c r="CS11" s="792"/>
      <c r="CT11" s="792"/>
      <c r="CU11" s="792"/>
      <c r="CV11" s="793"/>
      <c r="CW11" s="791"/>
      <c r="CX11" s="792"/>
      <c r="CY11" s="792"/>
      <c r="CZ11" s="792"/>
      <c r="DA11" s="793"/>
      <c r="DB11" s="791"/>
      <c r="DC11" s="792"/>
      <c r="DD11" s="792"/>
      <c r="DE11" s="792"/>
      <c r="DF11" s="793"/>
      <c r="DG11" s="791"/>
      <c r="DH11" s="792"/>
      <c r="DI11" s="792"/>
      <c r="DJ11" s="792"/>
      <c r="DK11" s="793"/>
      <c r="DL11" s="791"/>
      <c r="DM11" s="792"/>
      <c r="DN11" s="792"/>
      <c r="DO11" s="792"/>
      <c r="DP11" s="793"/>
      <c r="DQ11" s="791"/>
      <c r="DR11" s="792"/>
      <c r="DS11" s="792"/>
      <c r="DT11" s="792"/>
      <c r="DU11" s="793"/>
      <c r="DV11" s="788"/>
      <c r="DW11" s="789"/>
      <c r="DX11" s="789"/>
      <c r="DY11" s="789"/>
      <c r="DZ11" s="794"/>
      <c r="EA11" s="234"/>
    </row>
    <row r="12" spans="1:131" s="235" customFormat="1" ht="26.25" customHeight="1" x14ac:dyDescent="0.15">
      <c r="A12" s="238">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64"/>
      <c r="AL12" s="765"/>
      <c r="AM12" s="765"/>
      <c r="AN12" s="765"/>
      <c r="AO12" s="765"/>
      <c r="AP12" s="765"/>
      <c r="AQ12" s="765"/>
      <c r="AR12" s="765"/>
      <c r="AS12" s="765"/>
      <c r="AT12" s="765"/>
      <c r="AU12" s="786"/>
      <c r="AV12" s="786"/>
      <c r="AW12" s="786"/>
      <c r="AX12" s="786"/>
      <c r="AY12" s="787"/>
      <c r="AZ12" s="232"/>
      <c r="BA12" s="232"/>
      <c r="BB12" s="232"/>
      <c r="BC12" s="232"/>
      <c r="BD12" s="232"/>
      <c r="BE12" s="233"/>
      <c r="BF12" s="233"/>
      <c r="BG12" s="233"/>
      <c r="BH12" s="233"/>
      <c r="BI12" s="233"/>
      <c r="BJ12" s="233"/>
      <c r="BK12" s="233"/>
      <c r="BL12" s="233"/>
      <c r="BM12" s="233"/>
      <c r="BN12" s="233"/>
      <c r="BO12" s="233"/>
      <c r="BP12" s="233"/>
      <c r="BQ12" s="238">
        <v>6</v>
      </c>
      <c r="BR12" s="239"/>
      <c r="BS12" s="788"/>
      <c r="BT12" s="789"/>
      <c r="BU12" s="789"/>
      <c r="BV12" s="789"/>
      <c r="BW12" s="789"/>
      <c r="BX12" s="789"/>
      <c r="BY12" s="789"/>
      <c r="BZ12" s="789"/>
      <c r="CA12" s="789"/>
      <c r="CB12" s="789"/>
      <c r="CC12" s="789"/>
      <c r="CD12" s="789"/>
      <c r="CE12" s="789"/>
      <c r="CF12" s="789"/>
      <c r="CG12" s="790"/>
      <c r="CH12" s="791"/>
      <c r="CI12" s="792"/>
      <c r="CJ12" s="792"/>
      <c r="CK12" s="792"/>
      <c r="CL12" s="793"/>
      <c r="CM12" s="791"/>
      <c r="CN12" s="792"/>
      <c r="CO12" s="792"/>
      <c r="CP12" s="792"/>
      <c r="CQ12" s="793"/>
      <c r="CR12" s="791"/>
      <c r="CS12" s="792"/>
      <c r="CT12" s="792"/>
      <c r="CU12" s="792"/>
      <c r="CV12" s="793"/>
      <c r="CW12" s="791"/>
      <c r="CX12" s="792"/>
      <c r="CY12" s="792"/>
      <c r="CZ12" s="792"/>
      <c r="DA12" s="793"/>
      <c r="DB12" s="791"/>
      <c r="DC12" s="792"/>
      <c r="DD12" s="792"/>
      <c r="DE12" s="792"/>
      <c r="DF12" s="793"/>
      <c r="DG12" s="791"/>
      <c r="DH12" s="792"/>
      <c r="DI12" s="792"/>
      <c r="DJ12" s="792"/>
      <c r="DK12" s="793"/>
      <c r="DL12" s="791"/>
      <c r="DM12" s="792"/>
      <c r="DN12" s="792"/>
      <c r="DO12" s="792"/>
      <c r="DP12" s="793"/>
      <c r="DQ12" s="791"/>
      <c r="DR12" s="792"/>
      <c r="DS12" s="792"/>
      <c r="DT12" s="792"/>
      <c r="DU12" s="793"/>
      <c r="DV12" s="788"/>
      <c r="DW12" s="789"/>
      <c r="DX12" s="789"/>
      <c r="DY12" s="789"/>
      <c r="DZ12" s="794"/>
      <c r="EA12" s="234"/>
    </row>
    <row r="13" spans="1:131" s="235" customFormat="1" ht="26.25" customHeight="1" x14ac:dyDescent="0.15">
      <c r="A13" s="238">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64"/>
      <c r="AL13" s="765"/>
      <c r="AM13" s="765"/>
      <c r="AN13" s="765"/>
      <c r="AO13" s="765"/>
      <c r="AP13" s="765"/>
      <c r="AQ13" s="765"/>
      <c r="AR13" s="765"/>
      <c r="AS13" s="765"/>
      <c r="AT13" s="765"/>
      <c r="AU13" s="786"/>
      <c r="AV13" s="786"/>
      <c r="AW13" s="786"/>
      <c r="AX13" s="786"/>
      <c r="AY13" s="787"/>
      <c r="AZ13" s="232"/>
      <c r="BA13" s="232"/>
      <c r="BB13" s="232"/>
      <c r="BC13" s="232"/>
      <c r="BD13" s="232"/>
      <c r="BE13" s="233"/>
      <c r="BF13" s="233"/>
      <c r="BG13" s="233"/>
      <c r="BH13" s="233"/>
      <c r="BI13" s="233"/>
      <c r="BJ13" s="233"/>
      <c r="BK13" s="233"/>
      <c r="BL13" s="233"/>
      <c r="BM13" s="233"/>
      <c r="BN13" s="233"/>
      <c r="BO13" s="233"/>
      <c r="BP13" s="233"/>
      <c r="BQ13" s="238">
        <v>7</v>
      </c>
      <c r="BR13" s="239"/>
      <c r="BS13" s="788"/>
      <c r="BT13" s="789"/>
      <c r="BU13" s="789"/>
      <c r="BV13" s="789"/>
      <c r="BW13" s="789"/>
      <c r="BX13" s="789"/>
      <c r="BY13" s="789"/>
      <c r="BZ13" s="789"/>
      <c r="CA13" s="789"/>
      <c r="CB13" s="789"/>
      <c r="CC13" s="789"/>
      <c r="CD13" s="789"/>
      <c r="CE13" s="789"/>
      <c r="CF13" s="789"/>
      <c r="CG13" s="790"/>
      <c r="CH13" s="791"/>
      <c r="CI13" s="792"/>
      <c r="CJ13" s="792"/>
      <c r="CK13" s="792"/>
      <c r="CL13" s="793"/>
      <c r="CM13" s="791"/>
      <c r="CN13" s="792"/>
      <c r="CO13" s="792"/>
      <c r="CP13" s="792"/>
      <c r="CQ13" s="793"/>
      <c r="CR13" s="791"/>
      <c r="CS13" s="792"/>
      <c r="CT13" s="792"/>
      <c r="CU13" s="792"/>
      <c r="CV13" s="793"/>
      <c r="CW13" s="791"/>
      <c r="CX13" s="792"/>
      <c r="CY13" s="792"/>
      <c r="CZ13" s="792"/>
      <c r="DA13" s="793"/>
      <c r="DB13" s="791"/>
      <c r="DC13" s="792"/>
      <c r="DD13" s="792"/>
      <c r="DE13" s="792"/>
      <c r="DF13" s="793"/>
      <c r="DG13" s="791"/>
      <c r="DH13" s="792"/>
      <c r="DI13" s="792"/>
      <c r="DJ13" s="792"/>
      <c r="DK13" s="793"/>
      <c r="DL13" s="791"/>
      <c r="DM13" s="792"/>
      <c r="DN13" s="792"/>
      <c r="DO13" s="792"/>
      <c r="DP13" s="793"/>
      <c r="DQ13" s="791"/>
      <c r="DR13" s="792"/>
      <c r="DS13" s="792"/>
      <c r="DT13" s="792"/>
      <c r="DU13" s="793"/>
      <c r="DV13" s="788"/>
      <c r="DW13" s="789"/>
      <c r="DX13" s="789"/>
      <c r="DY13" s="789"/>
      <c r="DZ13" s="794"/>
      <c r="EA13" s="234"/>
    </row>
    <row r="14" spans="1:131" s="235" customFormat="1" ht="26.25" customHeight="1" x14ac:dyDescent="0.15">
      <c r="A14" s="238">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64"/>
      <c r="AL14" s="765"/>
      <c r="AM14" s="765"/>
      <c r="AN14" s="765"/>
      <c r="AO14" s="765"/>
      <c r="AP14" s="765"/>
      <c r="AQ14" s="765"/>
      <c r="AR14" s="765"/>
      <c r="AS14" s="765"/>
      <c r="AT14" s="765"/>
      <c r="AU14" s="786"/>
      <c r="AV14" s="786"/>
      <c r="AW14" s="786"/>
      <c r="AX14" s="786"/>
      <c r="AY14" s="787"/>
      <c r="AZ14" s="232"/>
      <c r="BA14" s="232"/>
      <c r="BB14" s="232"/>
      <c r="BC14" s="232"/>
      <c r="BD14" s="232"/>
      <c r="BE14" s="233"/>
      <c r="BF14" s="233"/>
      <c r="BG14" s="233"/>
      <c r="BH14" s="233"/>
      <c r="BI14" s="233"/>
      <c r="BJ14" s="233"/>
      <c r="BK14" s="233"/>
      <c r="BL14" s="233"/>
      <c r="BM14" s="233"/>
      <c r="BN14" s="233"/>
      <c r="BO14" s="233"/>
      <c r="BP14" s="233"/>
      <c r="BQ14" s="238">
        <v>8</v>
      </c>
      <c r="BR14" s="239"/>
      <c r="BS14" s="788"/>
      <c r="BT14" s="789"/>
      <c r="BU14" s="789"/>
      <c r="BV14" s="789"/>
      <c r="BW14" s="789"/>
      <c r="BX14" s="789"/>
      <c r="BY14" s="789"/>
      <c r="BZ14" s="789"/>
      <c r="CA14" s="789"/>
      <c r="CB14" s="789"/>
      <c r="CC14" s="789"/>
      <c r="CD14" s="789"/>
      <c r="CE14" s="789"/>
      <c r="CF14" s="789"/>
      <c r="CG14" s="790"/>
      <c r="CH14" s="791"/>
      <c r="CI14" s="792"/>
      <c r="CJ14" s="792"/>
      <c r="CK14" s="792"/>
      <c r="CL14" s="793"/>
      <c r="CM14" s="791"/>
      <c r="CN14" s="792"/>
      <c r="CO14" s="792"/>
      <c r="CP14" s="792"/>
      <c r="CQ14" s="793"/>
      <c r="CR14" s="791"/>
      <c r="CS14" s="792"/>
      <c r="CT14" s="792"/>
      <c r="CU14" s="792"/>
      <c r="CV14" s="793"/>
      <c r="CW14" s="791"/>
      <c r="CX14" s="792"/>
      <c r="CY14" s="792"/>
      <c r="CZ14" s="792"/>
      <c r="DA14" s="793"/>
      <c r="DB14" s="791"/>
      <c r="DC14" s="792"/>
      <c r="DD14" s="792"/>
      <c r="DE14" s="792"/>
      <c r="DF14" s="793"/>
      <c r="DG14" s="791"/>
      <c r="DH14" s="792"/>
      <c r="DI14" s="792"/>
      <c r="DJ14" s="792"/>
      <c r="DK14" s="793"/>
      <c r="DL14" s="791"/>
      <c r="DM14" s="792"/>
      <c r="DN14" s="792"/>
      <c r="DO14" s="792"/>
      <c r="DP14" s="793"/>
      <c r="DQ14" s="791"/>
      <c r="DR14" s="792"/>
      <c r="DS14" s="792"/>
      <c r="DT14" s="792"/>
      <c r="DU14" s="793"/>
      <c r="DV14" s="788"/>
      <c r="DW14" s="789"/>
      <c r="DX14" s="789"/>
      <c r="DY14" s="789"/>
      <c r="DZ14" s="794"/>
      <c r="EA14" s="234"/>
    </row>
    <row r="15" spans="1:131" s="235" customFormat="1" ht="26.25" customHeight="1" x14ac:dyDescent="0.15">
      <c r="A15" s="238">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64"/>
      <c r="AL15" s="765"/>
      <c r="AM15" s="765"/>
      <c r="AN15" s="765"/>
      <c r="AO15" s="765"/>
      <c r="AP15" s="765"/>
      <c r="AQ15" s="765"/>
      <c r="AR15" s="765"/>
      <c r="AS15" s="765"/>
      <c r="AT15" s="765"/>
      <c r="AU15" s="786"/>
      <c r="AV15" s="786"/>
      <c r="AW15" s="786"/>
      <c r="AX15" s="786"/>
      <c r="AY15" s="787"/>
      <c r="AZ15" s="232"/>
      <c r="BA15" s="232"/>
      <c r="BB15" s="232"/>
      <c r="BC15" s="232"/>
      <c r="BD15" s="232"/>
      <c r="BE15" s="233"/>
      <c r="BF15" s="233"/>
      <c r="BG15" s="233"/>
      <c r="BH15" s="233"/>
      <c r="BI15" s="233"/>
      <c r="BJ15" s="233"/>
      <c r="BK15" s="233"/>
      <c r="BL15" s="233"/>
      <c r="BM15" s="233"/>
      <c r="BN15" s="233"/>
      <c r="BO15" s="233"/>
      <c r="BP15" s="233"/>
      <c r="BQ15" s="238">
        <v>9</v>
      </c>
      <c r="BR15" s="239"/>
      <c r="BS15" s="788"/>
      <c r="BT15" s="789"/>
      <c r="BU15" s="789"/>
      <c r="BV15" s="789"/>
      <c r="BW15" s="789"/>
      <c r="BX15" s="789"/>
      <c r="BY15" s="789"/>
      <c r="BZ15" s="789"/>
      <c r="CA15" s="789"/>
      <c r="CB15" s="789"/>
      <c r="CC15" s="789"/>
      <c r="CD15" s="789"/>
      <c r="CE15" s="789"/>
      <c r="CF15" s="789"/>
      <c r="CG15" s="790"/>
      <c r="CH15" s="791"/>
      <c r="CI15" s="792"/>
      <c r="CJ15" s="792"/>
      <c r="CK15" s="792"/>
      <c r="CL15" s="793"/>
      <c r="CM15" s="791"/>
      <c r="CN15" s="792"/>
      <c r="CO15" s="792"/>
      <c r="CP15" s="792"/>
      <c r="CQ15" s="793"/>
      <c r="CR15" s="791"/>
      <c r="CS15" s="792"/>
      <c r="CT15" s="792"/>
      <c r="CU15" s="792"/>
      <c r="CV15" s="793"/>
      <c r="CW15" s="791"/>
      <c r="CX15" s="792"/>
      <c r="CY15" s="792"/>
      <c r="CZ15" s="792"/>
      <c r="DA15" s="793"/>
      <c r="DB15" s="791"/>
      <c r="DC15" s="792"/>
      <c r="DD15" s="792"/>
      <c r="DE15" s="792"/>
      <c r="DF15" s="793"/>
      <c r="DG15" s="791"/>
      <c r="DH15" s="792"/>
      <c r="DI15" s="792"/>
      <c r="DJ15" s="792"/>
      <c r="DK15" s="793"/>
      <c r="DL15" s="791"/>
      <c r="DM15" s="792"/>
      <c r="DN15" s="792"/>
      <c r="DO15" s="792"/>
      <c r="DP15" s="793"/>
      <c r="DQ15" s="791"/>
      <c r="DR15" s="792"/>
      <c r="DS15" s="792"/>
      <c r="DT15" s="792"/>
      <c r="DU15" s="793"/>
      <c r="DV15" s="788"/>
      <c r="DW15" s="789"/>
      <c r="DX15" s="789"/>
      <c r="DY15" s="789"/>
      <c r="DZ15" s="794"/>
      <c r="EA15" s="234"/>
    </row>
    <row r="16" spans="1:131" s="235" customFormat="1" ht="26.25" customHeight="1" x14ac:dyDescent="0.15">
      <c r="A16" s="238">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64"/>
      <c r="AL16" s="765"/>
      <c r="AM16" s="765"/>
      <c r="AN16" s="765"/>
      <c r="AO16" s="765"/>
      <c r="AP16" s="765"/>
      <c r="AQ16" s="765"/>
      <c r="AR16" s="765"/>
      <c r="AS16" s="765"/>
      <c r="AT16" s="765"/>
      <c r="AU16" s="786"/>
      <c r="AV16" s="786"/>
      <c r="AW16" s="786"/>
      <c r="AX16" s="786"/>
      <c r="AY16" s="787"/>
      <c r="AZ16" s="232"/>
      <c r="BA16" s="232"/>
      <c r="BB16" s="232"/>
      <c r="BC16" s="232"/>
      <c r="BD16" s="232"/>
      <c r="BE16" s="233"/>
      <c r="BF16" s="233"/>
      <c r="BG16" s="233"/>
      <c r="BH16" s="233"/>
      <c r="BI16" s="233"/>
      <c r="BJ16" s="233"/>
      <c r="BK16" s="233"/>
      <c r="BL16" s="233"/>
      <c r="BM16" s="233"/>
      <c r="BN16" s="233"/>
      <c r="BO16" s="233"/>
      <c r="BP16" s="233"/>
      <c r="BQ16" s="238">
        <v>10</v>
      </c>
      <c r="BR16" s="239"/>
      <c r="BS16" s="788"/>
      <c r="BT16" s="789"/>
      <c r="BU16" s="789"/>
      <c r="BV16" s="789"/>
      <c r="BW16" s="789"/>
      <c r="BX16" s="789"/>
      <c r="BY16" s="789"/>
      <c r="BZ16" s="789"/>
      <c r="CA16" s="789"/>
      <c r="CB16" s="789"/>
      <c r="CC16" s="789"/>
      <c r="CD16" s="789"/>
      <c r="CE16" s="789"/>
      <c r="CF16" s="789"/>
      <c r="CG16" s="790"/>
      <c r="CH16" s="791"/>
      <c r="CI16" s="792"/>
      <c r="CJ16" s="792"/>
      <c r="CK16" s="792"/>
      <c r="CL16" s="793"/>
      <c r="CM16" s="791"/>
      <c r="CN16" s="792"/>
      <c r="CO16" s="792"/>
      <c r="CP16" s="792"/>
      <c r="CQ16" s="793"/>
      <c r="CR16" s="791"/>
      <c r="CS16" s="792"/>
      <c r="CT16" s="792"/>
      <c r="CU16" s="792"/>
      <c r="CV16" s="793"/>
      <c r="CW16" s="791"/>
      <c r="CX16" s="792"/>
      <c r="CY16" s="792"/>
      <c r="CZ16" s="792"/>
      <c r="DA16" s="793"/>
      <c r="DB16" s="791"/>
      <c r="DC16" s="792"/>
      <c r="DD16" s="792"/>
      <c r="DE16" s="792"/>
      <c r="DF16" s="793"/>
      <c r="DG16" s="791"/>
      <c r="DH16" s="792"/>
      <c r="DI16" s="792"/>
      <c r="DJ16" s="792"/>
      <c r="DK16" s="793"/>
      <c r="DL16" s="791"/>
      <c r="DM16" s="792"/>
      <c r="DN16" s="792"/>
      <c r="DO16" s="792"/>
      <c r="DP16" s="793"/>
      <c r="DQ16" s="791"/>
      <c r="DR16" s="792"/>
      <c r="DS16" s="792"/>
      <c r="DT16" s="792"/>
      <c r="DU16" s="793"/>
      <c r="DV16" s="788"/>
      <c r="DW16" s="789"/>
      <c r="DX16" s="789"/>
      <c r="DY16" s="789"/>
      <c r="DZ16" s="794"/>
      <c r="EA16" s="234"/>
    </row>
    <row r="17" spans="1:131" s="235" customFormat="1" ht="26.25" customHeight="1" x14ac:dyDescent="0.15">
      <c r="A17" s="238">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64"/>
      <c r="AL17" s="765"/>
      <c r="AM17" s="765"/>
      <c r="AN17" s="765"/>
      <c r="AO17" s="765"/>
      <c r="AP17" s="765"/>
      <c r="AQ17" s="765"/>
      <c r="AR17" s="765"/>
      <c r="AS17" s="765"/>
      <c r="AT17" s="765"/>
      <c r="AU17" s="786"/>
      <c r="AV17" s="786"/>
      <c r="AW17" s="786"/>
      <c r="AX17" s="786"/>
      <c r="AY17" s="787"/>
      <c r="AZ17" s="232"/>
      <c r="BA17" s="232"/>
      <c r="BB17" s="232"/>
      <c r="BC17" s="232"/>
      <c r="BD17" s="232"/>
      <c r="BE17" s="233"/>
      <c r="BF17" s="233"/>
      <c r="BG17" s="233"/>
      <c r="BH17" s="233"/>
      <c r="BI17" s="233"/>
      <c r="BJ17" s="233"/>
      <c r="BK17" s="233"/>
      <c r="BL17" s="233"/>
      <c r="BM17" s="233"/>
      <c r="BN17" s="233"/>
      <c r="BO17" s="233"/>
      <c r="BP17" s="233"/>
      <c r="BQ17" s="238">
        <v>11</v>
      </c>
      <c r="BR17" s="239"/>
      <c r="BS17" s="788"/>
      <c r="BT17" s="789"/>
      <c r="BU17" s="789"/>
      <c r="BV17" s="789"/>
      <c r="BW17" s="789"/>
      <c r="BX17" s="789"/>
      <c r="BY17" s="789"/>
      <c r="BZ17" s="789"/>
      <c r="CA17" s="789"/>
      <c r="CB17" s="789"/>
      <c r="CC17" s="789"/>
      <c r="CD17" s="789"/>
      <c r="CE17" s="789"/>
      <c r="CF17" s="789"/>
      <c r="CG17" s="790"/>
      <c r="CH17" s="791"/>
      <c r="CI17" s="792"/>
      <c r="CJ17" s="792"/>
      <c r="CK17" s="792"/>
      <c r="CL17" s="793"/>
      <c r="CM17" s="791"/>
      <c r="CN17" s="792"/>
      <c r="CO17" s="792"/>
      <c r="CP17" s="792"/>
      <c r="CQ17" s="793"/>
      <c r="CR17" s="791"/>
      <c r="CS17" s="792"/>
      <c r="CT17" s="792"/>
      <c r="CU17" s="792"/>
      <c r="CV17" s="793"/>
      <c r="CW17" s="791"/>
      <c r="CX17" s="792"/>
      <c r="CY17" s="792"/>
      <c r="CZ17" s="792"/>
      <c r="DA17" s="793"/>
      <c r="DB17" s="791"/>
      <c r="DC17" s="792"/>
      <c r="DD17" s="792"/>
      <c r="DE17" s="792"/>
      <c r="DF17" s="793"/>
      <c r="DG17" s="791"/>
      <c r="DH17" s="792"/>
      <c r="DI17" s="792"/>
      <c r="DJ17" s="792"/>
      <c r="DK17" s="793"/>
      <c r="DL17" s="791"/>
      <c r="DM17" s="792"/>
      <c r="DN17" s="792"/>
      <c r="DO17" s="792"/>
      <c r="DP17" s="793"/>
      <c r="DQ17" s="791"/>
      <c r="DR17" s="792"/>
      <c r="DS17" s="792"/>
      <c r="DT17" s="792"/>
      <c r="DU17" s="793"/>
      <c r="DV17" s="788"/>
      <c r="DW17" s="789"/>
      <c r="DX17" s="789"/>
      <c r="DY17" s="789"/>
      <c r="DZ17" s="794"/>
      <c r="EA17" s="234"/>
    </row>
    <row r="18" spans="1:131" s="235" customFormat="1" ht="26.25" customHeight="1" x14ac:dyDescent="0.15">
      <c r="A18" s="238">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64"/>
      <c r="AL18" s="765"/>
      <c r="AM18" s="765"/>
      <c r="AN18" s="765"/>
      <c r="AO18" s="765"/>
      <c r="AP18" s="765"/>
      <c r="AQ18" s="765"/>
      <c r="AR18" s="765"/>
      <c r="AS18" s="765"/>
      <c r="AT18" s="765"/>
      <c r="AU18" s="786"/>
      <c r="AV18" s="786"/>
      <c r="AW18" s="786"/>
      <c r="AX18" s="786"/>
      <c r="AY18" s="787"/>
      <c r="AZ18" s="232"/>
      <c r="BA18" s="232"/>
      <c r="BB18" s="232"/>
      <c r="BC18" s="232"/>
      <c r="BD18" s="232"/>
      <c r="BE18" s="233"/>
      <c r="BF18" s="233"/>
      <c r="BG18" s="233"/>
      <c r="BH18" s="233"/>
      <c r="BI18" s="233"/>
      <c r="BJ18" s="233"/>
      <c r="BK18" s="233"/>
      <c r="BL18" s="233"/>
      <c r="BM18" s="233"/>
      <c r="BN18" s="233"/>
      <c r="BO18" s="233"/>
      <c r="BP18" s="233"/>
      <c r="BQ18" s="238">
        <v>12</v>
      </c>
      <c r="BR18" s="239"/>
      <c r="BS18" s="788"/>
      <c r="BT18" s="789"/>
      <c r="BU18" s="789"/>
      <c r="BV18" s="789"/>
      <c r="BW18" s="789"/>
      <c r="BX18" s="789"/>
      <c r="BY18" s="789"/>
      <c r="BZ18" s="789"/>
      <c r="CA18" s="789"/>
      <c r="CB18" s="789"/>
      <c r="CC18" s="789"/>
      <c r="CD18" s="789"/>
      <c r="CE18" s="789"/>
      <c r="CF18" s="789"/>
      <c r="CG18" s="790"/>
      <c r="CH18" s="791"/>
      <c r="CI18" s="792"/>
      <c r="CJ18" s="792"/>
      <c r="CK18" s="792"/>
      <c r="CL18" s="793"/>
      <c r="CM18" s="791"/>
      <c r="CN18" s="792"/>
      <c r="CO18" s="792"/>
      <c r="CP18" s="792"/>
      <c r="CQ18" s="793"/>
      <c r="CR18" s="791"/>
      <c r="CS18" s="792"/>
      <c r="CT18" s="792"/>
      <c r="CU18" s="792"/>
      <c r="CV18" s="793"/>
      <c r="CW18" s="791"/>
      <c r="CX18" s="792"/>
      <c r="CY18" s="792"/>
      <c r="CZ18" s="792"/>
      <c r="DA18" s="793"/>
      <c r="DB18" s="791"/>
      <c r="DC18" s="792"/>
      <c r="DD18" s="792"/>
      <c r="DE18" s="792"/>
      <c r="DF18" s="793"/>
      <c r="DG18" s="791"/>
      <c r="DH18" s="792"/>
      <c r="DI18" s="792"/>
      <c r="DJ18" s="792"/>
      <c r="DK18" s="793"/>
      <c r="DL18" s="791"/>
      <c r="DM18" s="792"/>
      <c r="DN18" s="792"/>
      <c r="DO18" s="792"/>
      <c r="DP18" s="793"/>
      <c r="DQ18" s="791"/>
      <c r="DR18" s="792"/>
      <c r="DS18" s="792"/>
      <c r="DT18" s="792"/>
      <c r="DU18" s="793"/>
      <c r="DV18" s="788"/>
      <c r="DW18" s="789"/>
      <c r="DX18" s="789"/>
      <c r="DY18" s="789"/>
      <c r="DZ18" s="794"/>
      <c r="EA18" s="234"/>
    </row>
    <row r="19" spans="1:131" s="235" customFormat="1" ht="26.25" customHeight="1" x14ac:dyDescent="0.15">
      <c r="A19" s="238">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64"/>
      <c r="AL19" s="765"/>
      <c r="AM19" s="765"/>
      <c r="AN19" s="765"/>
      <c r="AO19" s="765"/>
      <c r="AP19" s="765"/>
      <c r="AQ19" s="765"/>
      <c r="AR19" s="765"/>
      <c r="AS19" s="765"/>
      <c r="AT19" s="765"/>
      <c r="AU19" s="786"/>
      <c r="AV19" s="786"/>
      <c r="AW19" s="786"/>
      <c r="AX19" s="786"/>
      <c r="AY19" s="787"/>
      <c r="AZ19" s="232"/>
      <c r="BA19" s="232"/>
      <c r="BB19" s="232"/>
      <c r="BC19" s="232"/>
      <c r="BD19" s="232"/>
      <c r="BE19" s="233"/>
      <c r="BF19" s="233"/>
      <c r="BG19" s="233"/>
      <c r="BH19" s="233"/>
      <c r="BI19" s="233"/>
      <c r="BJ19" s="233"/>
      <c r="BK19" s="233"/>
      <c r="BL19" s="233"/>
      <c r="BM19" s="233"/>
      <c r="BN19" s="233"/>
      <c r="BO19" s="233"/>
      <c r="BP19" s="233"/>
      <c r="BQ19" s="238">
        <v>13</v>
      </c>
      <c r="BR19" s="239"/>
      <c r="BS19" s="788"/>
      <c r="BT19" s="789"/>
      <c r="BU19" s="789"/>
      <c r="BV19" s="789"/>
      <c r="BW19" s="789"/>
      <c r="BX19" s="789"/>
      <c r="BY19" s="789"/>
      <c r="BZ19" s="789"/>
      <c r="CA19" s="789"/>
      <c r="CB19" s="789"/>
      <c r="CC19" s="789"/>
      <c r="CD19" s="789"/>
      <c r="CE19" s="789"/>
      <c r="CF19" s="789"/>
      <c r="CG19" s="790"/>
      <c r="CH19" s="791"/>
      <c r="CI19" s="792"/>
      <c r="CJ19" s="792"/>
      <c r="CK19" s="792"/>
      <c r="CL19" s="793"/>
      <c r="CM19" s="791"/>
      <c r="CN19" s="792"/>
      <c r="CO19" s="792"/>
      <c r="CP19" s="792"/>
      <c r="CQ19" s="793"/>
      <c r="CR19" s="791"/>
      <c r="CS19" s="792"/>
      <c r="CT19" s="792"/>
      <c r="CU19" s="792"/>
      <c r="CV19" s="793"/>
      <c r="CW19" s="791"/>
      <c r="CX19" s="792"/>
      <c r="CY19" s="792"/>
      <c r="CZ19" s="792"/>
      <c r="DA19" s="793"/>
      <c r="DB19" s="791"/>
      <c r="DC19" s="792"/>
      <c r="DD19" s="792"/>
      <c r="DE19" s="792"/>
      <c r="DF19" s="793"/>
      <c r="DG19" s="791"/>
      <c r="DH19" s="792"/>
      <c r="DI19" s="792"/>
      <c r="DJ19" s="792"/>
      <c r="DK19" s="793"/>
      <c r="DL19" s="791"/>
      <c r="DM19" s="792"/>
      <c r="DN19" s="792"/>
      <c r="DO19" s="792"/>
      <c r="DP19" s="793"/>
      <c r="DQ19" s="791"/>
      <c r="DR19" s="792"/>
      <c r="DS19" s="792"/>
      <c r="DT19" s="792"/>
      <c r="DU19" s="793"/>
      <c r="DV19" s="788"/>
      <c r="DW19" s="789"/>
      <c r="DX19" s="789"/>
      <c r="DY19" s="789"/>
      <c r="DZ19" s="794"/>
      <c r="EA19" s="234"/>
    </row>
    <row r="20" spans="1:131" s="235" customFormat="1" ht="26.25" customHeight="1" x14ac:dyDescent="0.15">
      <c r="A20" s="238">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64"/>
      <c r="AL20" s="765"/>
      <c r="AM20" s="765"/>
      <c r="AN20" s="765"/>
      <c r="AO20" s="765"/>
      <c r="AP20" s="765"/>
      <c r="AQ20" s="765"/>
      <c r="AR20" s="765"/>
      <c r="AS20" s="765"/>
      <c r="AT20" s="765"/>
      <c r="AU20" s="786"/>
      <c r="AV20" s="786"/>
      <c r="AW20" s="786"/>
      <c r="AX20" s="786"/>
      <c r="AY20" s="787"/>
      <c r="AZ20" s="232"/>
      <c r="BA20" s="232"/>
      <c r="BB20" s="232"/>
      <c r="BC20" s="232"/>
      <c r="BD20" s="232"/>
      <c r="BE20" s="233"/>
      <c r="BF20" s="233"/>
      <c r="BG20" s="233"/>
      <c r="BH20" s="233"/>
      <c r="BI20" s="233"/>
      <c r="BJ20" s="233"/>
      <c r="BK20" s="233"/>
      <c r="BL20" s="233"/>
      <c r="BM20" s="233"/>
      <c r="BN20" s="233"/>
      <c r="BO20" s="233"/>
      <c r="BP20" s="233"/>
      <c r="BQ20" s="238">
        <v>14</v>
      </c>
      <c r="BR20" s="239"/>
      <c r="BS20" s="788"/>
      <c r="BT20" s="789"/>
      <c r="BU20" s="789"/>
      <c r="BV20" s="789"/>
      <c r="BW20" s="789"/>
      <c r="BX20" s="789"/>
      <c r="BY20" s="789"/>
      <c r="BZ20" s="789"/>
      <c r="CA20" s="789"/>
      <c r="CB20" s="789"/>
      <c r="CC20" s="789"/>
      <c r="CD20" s="789"/>
      <c r="CE20" s="789"/>
      <c r="CF20" s="789"/>
      <c r="CG20" s="790"/>
      <c r="CH20" s="791"/>
      <c r="CI20" s="792"/>
      <c r="CJ20" s="792"/>
      <c r="CK20" s="792"/>
      <c r="CL20" s="793"/>
      <c r="CM20" s="791"/>
      <c r="CN20" s="792"/>
      <c r="CO20" s="792"/>
      <c r="CP20" s="792"/>
      <c r="CQ20" s="793"/>
      <c r="CR20" s="791"/>
      <c r="CS20" s="792"/>
      <c r="CT20" s="792"/>
      <c r="CU20" s="792"/>
      <c r="CV20" s="793"/>
      <c r="CW20" s="791"/>
      <c r="CX20" s="792"/>
      <c r="CY20" s="792"/>
      <c r="CZ20" s="792"/>
      <c r="DA20" s="793"/>
      <c r="DB20" s="791"/>
      <c r="DC20" s="792"/>
      <c r="DD20" s="792"/>
      <c r="DE20" s="792"/>
      <c r="DF20" s="793"/>
      <c r="DG20" s="791"/>
      <c r="DH20" s="792"/>
      <c r="DI20" s="792"/>
      <c r="DJ20" s="792"/>
      <c r="DK20" s="793"/>
      <c r="DL20" s="791"/>
      <c r="DM20" s="792"/>
      <c r="DN20" s="792"/>
      <c r="DO20" s="792"/>
      <c r="DP20" s="793"/>
      <c r="DQ20" s="791"/>
      <c r="DR20" s="792"/>
      <c r="DS20" s="792"/>
      <c r="DT20" s="792"/>
      <c r="DU20" s="793"/>
      <c r="DV20" s="788"/>
      <c r="DW20" s="789"/>
      <c r="DX20" s="789"/>
      <c r="DY20" s="789"/>
      <c r="DZ20" s="794"/>
      <c r="EA20" s="234"/>
    </row>
    <row r="21" spans="1:131" s="235" customFormat="1" ht="26.25" customHeight="1" thickBot="1" x14ac:dyDescent="0.2">
      <c r="A21" s="238">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64"/>
      <c r="AL21" s="765"/>
      <c r="AM21" s="765"/>
      <c r="AN21" s="765"/>
      <c r="AO21" s="765"/>
      <c r="AP21" s="765"/>
      <c r="AQ21" s="765"/>
      <c r="AR21" s="765"/>
      <c r="AS21" s="765"/>
      <c r="AT21" s="765"/>
      <c r="AU21" s="786"/>
      <c r="AV21" s="786"/>
      <c r="AW21" s="786"/>
      <c r="AX21" s="786"/>
      <c r="AY21" s="787"/>
      <c r="AZ21" s="232"/>
      <c r="BA21" s="232"/>
      <c r="BB21" s="232"/>
      <c r="BC21" s="232"/>
      <c r="BD21" s="232"/>
      <c r="BE21" s="233"/>
      <c r="BF21" s="233"/>
      <c r="BG21" s="233"/>
      <c r="BH21" s="233"/>
      <c r="BI21" s="233"/>
      <c r="BJ21" s="233"/>
      <c r="BK21" s="233"/>
      <c r="BL21" s="233"/>
      <c r="BM21" s="233"/>
      <c r="BN21" s="233"/>
      <c r="BO21" s="233"/>
      <c r="BP21" s="233"/>
      <c r="BQ21" s="238">
        <v>15</v>
      </c>
      <c r="BR21" s="239"/>
      <c r="BS21" s="788"/>
      <c r="BT21" s="789"/>
      <c r="BU21" s="789"/>
      <c r="BV21" s="789"/>
      <c r="BW21" s="789"/>
      <c r="BX21" s="789"/>
      <c r="BY21" s="789"/>
      <c r="BZ21" s="789"/>
      <c r="CA21" s="789"/>
      <c r="CB21" s="789"/>
      <c r="CC21" s="789"/>
      <c r="CD21" s="789"/>
      <c r="CE21" s="789"/>
      <c r="CF21" s="789"/>
      <c r="CG21" s="790"/>
      <c r="CH21" s="791"/>
      <c r="CI21" s="792"/>
      <c r="CJ21" s="792"/>
      <c r="CK21" s="792"/>
      <c r="CL21" s="793"/>
      <c r="CM21" s="791"/>
      <c r="CN21" s="792"/>
      <c r="CO21" s="792"/>
      <c r="CP21" s="792"/>
      <c r="CQ21" s="793"/>
      <c r="CR21" s="791"/>
      <c r="CS21" s="792"/>
      <c r="CT21" s="792"/>
      <c r="CU21" s="792"/>
      <c r="CV21" s="793"/>
      <c r="CW21" s="791"/>
      <c r="CX21" s="792"/>
      <c r="CY21" s="792"/>
      <c r="CZ21" s="792"/>
      <c r="DA21" s="793"/>
      <c r="DB21" s="791"/>
      <c r="DC21" s="792"/>
      <c r="DD21" s="792"/>
      <c r="DE21" s="792"/>
      <c r="DF21" s="793"/>
      <c r="DG21" s="791"/>
      <c r="DH21" s="792"/>
      <c r="DI21" s="792"/>
      <c r="DJ21" s="792"/>
      <c r="DK21" s="793"/>
      <c r="DL21" s="791"/>
      <c r="DM21" s="792"/>
      <c r="DN21" s="792"/>
      <c r="DO21" s="792"/>
      <c r="DP21" s="793"/>
      <c r="DQ21" s="791"/>
      <c r="DR21" s="792"/>
      <c r="DS21" s="792"/>
      <c r="DT21" s="792"/>
      <c r="DU21" s="793"/>
      <c r="DV21" s="788"/>
      <c r="DW21" s="789"/>
      <c r="DX21" s="789"/>
      <c r="DY21" s="789"/>
      <c r="DZ21" s="794"/>
      <c r="EA21" s="234"/>
    </row>
    <row r="22" spans="1:131" s="235" customFormat="1" ht="26.25" customHeight="1" x14ac:dyDescent="0.15">
      <c r="A22" s="238">
        <v>16</v>
      </c>
      <c r="B22" s="755"/>
      <c r="C22" s="756"/>
      <c r="D22" s="756"/>
      <c r="E22" s="756"/>
      <c r="F22" s="756"/>
      <c r="G22" s="756"/>
      <c r="H22" s="756"/>
      <c r="I22" s="756"/>
      <c r="J22" s="756"/>
      <c r="K22" s="756"/>
      <c r="L22" s="756"/>
      <c r="M22" s="756"/>
      <c r="N22" s="756"/>
      <c r="O22" s="756"/>
      <c r="P22" s="757"/>
      <c r="Q22" s="805"/>
      <c r="R22" s="806"/>
      <c r="S22" s="806"/>
      <c r="T22" s="806"/>
      <c r="U22" s="806"/>
      <c r="V22" s="806"/>
      <c r="W22" s="806"/>
      <c r="X22" s="806"/>
      <c r="Y22" s="806"/>
      <c r="Z22" s="806"/>
      <c r="AA22" s="806"/>
      <c r="AB22" s="806"/>
      <c r="AC22" s="806"/>
      <c r="AD22" s="806"/>
      <c r="AE22" s="807"/>
      <c r="AF22" s="761"/>
      <c r="AG22" s="762"/>
      <c r="AH22" s="762"/>
      <c r="AI22" s="762"/>
      <c r="AJ22" s="763"/>
      <c r="AK22" s="808"/>
      <c r="AL22" s="809"/>
      <c r="AM22" s="809"/>
      <c r="AN22" s="809"/>
      <c r="AO22" s="809"/>
      <c r="AP22" s="809"/>
      <c r="AQ22" s="809"/>
      <c r="AR22" s="809"/>
      <c r="AS22" s="809"/>
      <c r="AT22" s="809"/>
      <c r="AU22" s="810"/>
      <c r="AV22" s="810"/>
      <c r="AW22" s="810"/>
      <c r="AX22" s="810"/>
      <c r="AY22" s="811"/>
      <c r="AZ22" s="812" t="s">
        <v>377</v>
      </c>
      <c r="BA22" s="812"/>
      <c r="BB22" s="812"/>
      <c r="BC22" s="812"/>
      <c r="BD22" s="813"/>
      <c r="BE22" s="233"/>
      <c r="BF22" s="233"/>
      <c r="BG22" s="233"/>
      <c r="BH22" s="233"/>
      <c r="BI22" s="233"/>
      <c r="BJ22" s="233"/>
      <c r="BK22" s="233"/>
      <c r="BL22" s="233"/>
      <c r="BM22" s="233"/>
      <c r="BN22" s="233"/>
      <c r="BO22" s="233"/>
      <c r="BP22" s="233"/>
      <c r="BQ22" s="238">
        <v>16</v>
      </c>
      <c r="BR22" s="239"/>
      <c r="BS22" s="788"/>
      <c r="BT22" s="789"/>
      <c r="BU22" s="789"/>
      <c r="BV22" s="789"/>
      <c r="BW22" s="789"/>
      <c r="BX22" s="789"/>
      <c r="BY22" s="789"/>
      <c r="BZ22" s="789"/>
      <c r="CA22" s="789"/>
      <c r="CB22" s="789"/>
      <c r="CC22" s="789"/>
      <c r="CD22" s="789"/>
      <c r="CE22" s="789"/>
      <c r="CF22" s="789"/>
      <c r="CG22" s="790"/>
      <c r="CH22" s="791"/>
      <c r="CI22" s="792"/>
      <c r="CJ22" s="792"/>
      <c r="CK22" s="792"/>
      <c r="CL22" s="793"/>
      <c r="CM22" s="791"/>
      <c r="CN22" s="792"/>
      <c r="CO22" s="792"/>
      <c r="CP22" s="792"/>
      <c r="CQ22" s="793"/>
      <c r="CR22" s="791"/>
      <c r="CS22" s="792"/>
      <c r="CT22" s="792"/>
      <c r="CU22" s="792"/>
      <c r="CV22" s="793"/>
      <c r="CW22" s="791"/>
      <c r="CX22" s="792"/>
      <c r="CY22" s="792"/>
      <c r="CZ22" s="792"/>
      <c r="DA22" s="793"/>
      <c r="DB22" s="791"/>
      <c r="DC22" s="792"/>
      <c r="DD22" s="792"/>
      <c r="DE22" s="792"/>
      <c r="DF22" s="793"/>
      <c r="DG22" s="791"/>
      <c r="DH22" s="792"/>
      <c r="DI22" s="792"/>
      <c r="DJ22" s="792"/>
      <c r="DK22" s="793"/>
      <c r="DL22" s="791"/>
      <c r="DM22" s="792"/>
      <c r="DN22" s="792"/>
      <c r="DO22" s="792"/>
      <c r="DP22" s="793"/>
      <c r="DQ22" s="791"/>
      <c r="DR22" s="792"/>
      <c r="DS22" s="792"/>
      <c r="DT22" s="792"/>
      <c r="DU22" s="793"/>
      <c r="DV22" s="788"/>
      <c r="DW22" s="789"/>
      <c r="DX22" s="789"/>
      <c r="DY22" s="789"/>
      <c r="DZ22" s="794"/>
      <c r="EA22" s="234"/>
    </row>
    <row r="23" spans="1:131" s="235" customFormat="1" ht="26.25" customHeight="1" thickBot="1" x14ac:dyDescent="0.2">
      <c r="A23" s="240" t="s">
        <v>378</v>
      </c>
      <c r="B23" s="795" t="s">
        <v>379</v>
      </c>
      <c r="C23" s="796"/>
      <c r="D23" s="796"/>
      <c r="E23" s="796"/>
      <c r="F23" s="796"/>
      <c r="G23" s="796"/>
      <c r="H23" s="796"/>
      <c r="I23" s="796"/>
      <c r="J23" s="796"/>
      <c r="K23" s="796"/>
      <c r="L23" s="796"/>
      <c r="M23" s="796"/>
      <c r="N23" s="796"/>
      <c r="O23" s="796"/>
      <c r="P23" s="797"/>
      <c r="Q23" s="798">
        <v>3008</v>
      </c>
      <c r="R23" s="799"/>
      <c r="S23" s="799"/>
      <c r="T23" s="799"/>
      <c r="U23" s="799"/>
      <c r="V23" s="799">
        <v>2605</v>
      </c>
      <c r="W23" s="799"/>
      <c r="X23" s="799"/>
      <c r="Y23" s="799"/>
      <c r="Z23" s="799"/>
      <c r="AA23" s="799">
        <v>403</v>
      </c>
      <c r="AB23" s="799"/>
      <c r="AC23" s="799"/>
      <c r="AD23" s="799"/>
      <c r="AE23" s="800"/>
      <c r="AF23" s="801">
        <v>400</v>
      </c>
      <c r="AG23" s="799"/>
      <c r="AH23" s="799"/>
      <c r="AI23" s="799"/>
      <c r="AJ23" s="802"/>
      <c r="AK23" s="803"/>
      <c r="AL23" s="804"/>
      <c r="AM23" s="804"/>
      <c r="AN23" s="804"/>
      <c r="AO23" s="804"/>
      <c r="AP23" s="799">
        <v>2941</v>
      </c>
      <c r="AQ23" s="799"/>
      <c r="AR23" s="799"/>
      <c r="AS23" s="799"/>
      <c r="AT23" s="799"/>
      <c r="AU23" s="815"/>
      <c r="AV23" s="815"/>
      <c r="AW23" s="815"/>
      <c r="AX23" s="815"/>
      <c r="AY23" s="816"/>
      <c r="AZ23" s="817" t="s">
        <v>122</v>
      </c>
      <c r="BA23" s="818"/>
      <c r="BB23" s="818"/>
      <c r="BC23" s="818"/>
      <c r="BD23" s="819"/>
      <c r="BE23" s="233"/>
      <c r="BF23" s="233"/>
      <c r="BG23" s="233"/>
      <c r="BH23" s="233"/>
      <c r="BI23" s="233"/>
      <c r="BJ23" s="233"/>
      <c r="BK23" s="233"/>
      <c r="BL23" s="233"/>
      <c r="BM23" s="233"/>
      <c r="BN23" s="233"/>
      <c r="BO23" s="233"/>
      <c r="BP23" s="233"/>
      <c r="BQ23" s="238">
        <v>17</v>
      </c>
      <c r="BR23" s="239"/>
      <c r="BS23" s="788"/>
      <c r="BT23" s="789"/>
      <c r="BU23" s="789"/>
      <c r="BV23" s="789"/>
      <c r="BW23" s="789"/>
      <c r="BX23" s="789"/>
      <c r="BY23" s="789"/>
      <c r="BZ23" s="789"/>
      <c r="CA23" s="789"/>
      <c r="CB23" s="789"/>
      <c r="CC23" s="789"/>
      <c r="CD23" s="789"/>
      <c r="CE23" s="789"/>
      <c r="CF23" s="789"/>
      <c r="CG23" s="790"/>
      <c r="CH23" s="791"/>
      <c r="CI23" s="792"/>
      <c r="CJ23" s="792"/>
      <c r="CK23" s="792"/>
      <c r="CL23" s="793"/>
      <c r="CM23" s="791"/>
      <c r="CN23" s="792"/>
      <c r="CO23" s="792"/>
      <c r="CP23" s="792"/>
      <c r="CQ23" s="793"/>
      <c r="CR23" s="791"/>
      <c r="CS23" s="792"/>
      <c r="CT23" s="792"/>
      <c r="CU23" s="792"/>
      <c r="CV23" s="793"/>
      <c r="CW23" s="791"/>
      <c r="CX23" s="792"/>
      <c r="CY23" s="792"/>
      <c r="CZ23" s="792"/>
      <c r="DA23" s="793"/>
      <c r="DB23" s="791"/>
      <c r="DC23" s="792"/>
      <c r="DD23" s="792"/>
      <c r="DE23" s="792"/>
      <c r="DF23" s="793"/>
      <c r="DG23" s="791"/>
      <c r="DH23" s="792"/>
      <c r="DI23" s="792"/>
      <c r="DJ23" s="792"/>
      <c r="DK23" s="793"/>
      <c r="DL23" s="791"/>
      <c r="DM23" s="792"/>
      <c r="DN23" s="792"/>
      <c r="DO23" s="792"/>
      <c r="DP23" s="793"/>
      <c r="DQ23" s="791"/>
      <c r="DR23" s="792"/>
      <c r="DS23" s="792"/>
      <c r="DT23" s="792"/>
      <c r="DU23" s="793"/>
      <c r="DV23" s="788"/>
      <c r="DW23" s="789"/>
      <c r="DX23" s="789"/>
      <c r="DY23" s="789"/>
      <c r="DZ23" s="794"/>
      <c r="EA23" s="234"/>
    </row>
    <row r="24" spans="1:131" s="235" customFormat="1" ht="26.25" customHeight="1" x14ac:dyDescent="0.15">
      <c r="A24" s="814" t="s">
        <v>380</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32"/>
      <c r="BA24" s="232"/>
      <c r="BB24" s="232"/>
      <c r="BC24" s="232"/>
      <c r="BD24" s="232"/>
      <c r="BE24" s="233"/>
      <c r="BF24" s="233"/>
      <c r="BG24" s="233"/>
      <c r="BH24" s="233"/>
      <c r="BI24" s="233"/>
      <c r="BJ24" s="233"/>
      <c r="BK24" s="233"/>
      <c r="BL24" s="233"/>
      <c r="BM24" s="233"/>
      <c r="BN24" s="233"/>
      <c r="BO24" s="233"/>
      <c r="BP24" s="233"/>
      <c r="BQ24" s="238">
        <v>18</v>
      </c>
      <c r="BR24" s="239"/>
      <c r="BS24" s="788"/>
      <c r="BT24" s="789"/>
      <c r="BU24" s="789"/>
      <c r="BV24" s="789"/>
      <c r="BW24" s="789"/>
      <c r="BX24" s="789"/>
      <c r="BY24" s="789"/>
      <c r="BZ24" s="789"/>
      <c r="CA24" s="789"/>
      <c r="CB24" s="789"/>
      <c r="CC24" s="789"/>
      <c r="CD24" s="789"/>
      <c r="CE24" s="789"/>
      <c r="CF24" s="789"/>
      <c r="CG24" s="790"/>
      <c r="CH24" s="791"/>
      <c r="CI24" s="792"/>
      <c r="CJ24" s="792"/>
      <c r="CK24" s="792"/>
      <c r="CL24" s="793"/>
      <c r="CM24" s="791"/>
      <c r="CN24" s="792"/>
      <c r="CO24" s="792"/>
      <c r="CP24" s="792"/>
      <c r="CQ24" s="793"/>
      <c r="CR24" s="791"/>
      <c r="CS24" s="792"/>
      <c r="CT24" s="792"/>
      <c r="CU24" s="792"/>
      <c r="CV24" s="793"/>
      <c r="CW24" s="791"/>
      <c r="CX24" s="792"/>
      <c r="CY24" s="792"/>
      <c r="CZ24" s="792"/>
      <c r="DA24" s="793"/>
      <c r="DB24" s="791"/>
      <c r="DC24" s="792"/>
      <c r="DD24" s="792"/>
      <c r="DE24" s="792"/>
      <c r="DF24" s="793"/>
      <c r="DG24" s="791"/>
      <c r="DH24" s="792"/>
      <c r="DI24" s="792"/>
      <c r="DJ24" s="792"/>
      <c r="DK24" s="793"/>
      <c r="DL24" s="791"/>
      <c r="DM24" s="792"/>
      <c r="DN24" s="792"/>
      <c r="DO24" s="792"/>
      <c r="DP24" s="793"/>
      <c r="DQ24" s="791"/>
      <c r="DR24" s="792"/>
      <c r="DS24" s="792"/>
      <c r="DT24" s="792"/>
      <c r="DU24" s="793"/>
      <c r="DV24" s="788"/>
      <c r="DW24" s="789"/>
      <c r="DX24" s="789"/>
      <c r="DY24" s="789"/>
      <c r="DZ24" s="794"/>
      <c r="EA24" s="234"/>
    </row>
    <row r="25" spans="1:131" ht="26.25" customHeight="1" thickBot="1" x14ac:dyDescent="0.2">
      <c r="A25" s="745" t="s">
        <v>381</v>
      </c>
      <c r="B25" s="745"/>
      <c r="C25" s="745"/>
      <c r="D25" s="745"/>
      <c r="E25" s="745"/>
      <c r="F25" s="745"/>
      <c r="G25" s="745"/>
      <c r="H25" s="745"/>
      <c r="I25" s="745"/>
      <c r="J25" s="745"/>
      <c r="K25" s="745"/>
      <c r="L25" s="745"/>
      <c r="M25" s="745"/>
      <c r="N25" s="745"/>
      <c r="O25" s="745"/>
      <c r="P25" s="745"/>
      <c r="Q25" s="745"/>
      <c r="R25" s="745"/>
      <c r="S25" s="745"/>
      <c r="T25" s="745"/>
      <c r="U25" s="745"/>
      <c r="V25" s="745"/>
      <c r="W25" s="745"/>
      <c r="X25" s="745"/>
      <c r="Y25" s="745"/>
      <c r="Z25" s="745"/>
      <c r="AA25" s="745"/>
      <c r="AB25" s="745"/>
      <c r="AC25" s="745"/>
      <c r="AD25" s="745"/>
      <c r="AE25" s="745"/>
      <c r="AF25" s="745"/>
      <c r="AG25" s="745"/>
      <c r="AH25" s="745"/>
      <c r="AI25" s="745"/>
      <c r="AJ25" s="745"/>
      <c r="AK25" s="745"/>
      <c r="AL25" s="745"/>
      <c r="AM25" s="745"/>
      <c r="AN25" s="745"/>
      <c r="AO25" s="745"/>
      <c r="AP25" s="745"/>
      <c r="AQ25" s="745"/>
      <c r="AR25" s="745"/>
      <c r="AS25" s="745"/>
      <c r="AT25" s="745"/>
      <c r="AU25" s="745"/>
      <c r="AV25" s="745"/>
      <c r="AW25" s="745"/>
      <c r="AX25" s="745"/>
      <c r="AY25" s="745"/>
      <c r="AZ25" s="745"/>
      <c r="BA25" s="745"/>
      <c r="BB25" s="745"/>
      <c r="BC25" s="745"/>
      <c r="BD25" s="745"/>
      <c r="BE25" s="745"/>
      <c r="BF25" s="745"/>
      <c r="BG25" s="745"/>
      <c r="BH25" s="745"/>
      <c r="BI25" s="745"/>
      <c r="BJ25" s="232"/>
      <c r="BK25" s="232"/>
      <c r="BL25" s="232"/>
      <c r="BM25" s="232"/>
      <c r="BN25" s="232"/>
      <c r="BO25" s="241"/>
      <c r="BP25" s="241"/>
      <c r="BQ25" s="238">
        <v>19</v>
      </c>
      <c r="BR25" s="239"/>
      <c r="BS25" s="788"/>
      <c r="BT25" s="789"/>
      <c r="BU25" s="789"/>
      <c r="BV25" s="789"/>
      <c r="BW25" s="789"/>
      <c r="BX25" s="789"/>
      <c r="BY25" s="789"/>
      <c r="BZ25" s="789"/>
      <c r="CA25" s="789"/>
      <c r="CB25" s="789"/>
      <c r="CC25" s="789"/>
      <c r="CD25" s="789"/>
      <c r="CE25" s="789"/>
      <c r="CF25" s="789"/>
      <c r="CG25" s="790"/>
      <c r="CH25" s="791"/>
      <c r="CI25" s="792"/>
      <c r="CJ25" s="792"/>
      <c r="CK25" s="792"/>
      <c r="CL25" s="793"/>
      <c r="CM25" s="791"/>
      <c r="CN25" s="792"/>
      <c r="CO25" s="792"/>
      <c r="CP25" s="792"/>
      <c r="CQ25" s="793"/>
      <c r="CR25" s="791"/>
      <c r="CS25" s="792"/>
      <c r="CT25" s="792"/>
      <c r="CU25" s="792"/>
      <c r="CV25" s="793"/>
      <c r="CW25" s="791"/>
      <c r="CX25" s="792"/>
      <c r="CY25" s="792"/>
      <c r="CZ25" s="792"/>
      <c r="DA25" s="793"/>
      <c r="DB25" s="791"/>
      <c r="DC25" s="792"/>
      <c r="DD25" s="792"/>
      <c r="DE25" s="792"/>
      <c r="DF25" s="793"/>
      <c r="DG25" s="791"/>
      <c r="DH25" s="792"/>
      <c r="DI25" s="792"/>
      <c r="DJ25" s="792"/>
      <c r="DK25" s="793"/>
      <c r="DL25" s="791"/>
      <c r="DM25" s="792"/>
      <c r="DN25" s="792"/>
      <c r="DO25" s="792"/>
      <c r="DP25" s="793"/>
      <c r="DQ25" s="791"/>
      <c r="DR25" s="792"/>
      <c r="DS25" s="792"/>
      <c r="DT25" s="792"/>
      <c r="DU25" s="793"/>
      <c r="DV25" s="788"/>
      <c r="DW25" s="789"/>
      <c r="DX25" s="789"/>
      <c r="DY25" s="789"/>
      <c r="DZ25" s="794"/>
      <c r="EA25" s="230"/>
    </row>
    <row r="26" spans="1:131" ht="26.25" customHeight="1" x14ac:dyDescent="0.15">
      <c r="A26" s="735" t="s">
        <v>356</v>
      </c>
      <c r="B26" s="736"/>
      <c r="C26" s="736"/>
      <c r="D26" s="736"/>
      <c r="E26" s="736"/>
      <c r="F26" s="736"/>
      <c r="G26" s="736"/>
      <c r="H26" s="736"/>
      <c r="I26" s="736"/>
      <c r="J26" s="736"/>
      <c r="K26" s="736"/>
      <c r="L26" s="736"/>
      <c r="M26" s="736"/>
      <c r="N26" s="736"/>
      <c r="O26" s="736"/>
      <c r="P26" s="737"/>
      <c r="Q26" s="731" t="s">
        <v>382</v>
      </c>
      <c r="R26" s="727"/>
      <c r="S26" s="727"/>
      <c r="T26" s="727"/>
      <c r="U26" s="728"/>
      <c r="V26" s="731" t="s">
        <v>383</v>
      </c>
      <c r="W26" s="727"/>
      <c r="X26" s="727"/>
      <c r="Y26" s="727"/>
      <c r="Z26" s="728"/>
      <c r="AA26" s="731" t="s">
        <v>384</v>
      </c>
      <c r="AB26" s="727"/>
      <c r="AC26" s="727"/>
      <c r="AD26" s="727"/>
      <c r="AE26" s="727"/>
      <c r="AF26" s="820" t="s">
        <v>385</v>
      </c>
      <c r="AG26" s="821"/>
      <c r="AH26" s="821"/>
      <c r="AI26" s="821"/>
      <c r="AJ26" s="822"/>
      <c r="AK26" s="727" t="s">
        <v>386</v>
      </c>
      <c r="AL26" s="727"/>
      <c r="AM26" s="727"/>
      <c r="AN26" s="727"/>
      <c r="AO26" s="728"/>
      <c r="AP26" s="731" t="s">
        <v>387</v>
      </c>
      <c r="AQ26" s="727"/>
      <c r="AR26" s="727"/>
      <c r="AS26" s="727"/>
      <c r="AT26" s="728"/>
      <c r="AU26" s="731" t="s">
        <v>388</v>
      </c>
      <c r="AV26" s="727"/>
      <c r="AW26" s="727"/>
      <c r="AX26" s="727"/>
      <c r="AY26" s="728"/>
      <c r="AZ26" s="731" t="s">
        <v>389</v>
      </c>
      <c r="BA26" s="727"/>
      <c r="BB26" s="727"/>
      <c r="BC26" s="727"/>
      <c r="BD26" s="728"/>
      <c r="BE26" s="731" t="s">
        <v>363</v>
      </c>
      <c r="BF26" s="727"/>
      <c r="BG26" s="727"/>
      <c r="BH26" s="727"/>
      <c r="BI26" s="733"/>
      <c r="BJ26" s="232"/>
      <c r="BK26" s="232"/>
      <c r="BL26" s="232"/>
      <c r="BM26" s="232"/>
      <c r="BN26" s="232"/>
      <c r="BO26" s="241"/>
      <c r="BP26" s="241"/>
      <c r="BQ26" s="238">
        <v>20</v>
      </c>
      <c r="BR26" s="239"/>
      <c r="BS26" s="788"/>
      <c r="BT26" s="789"/>
      <c r="BU26" s="789"/>
      <c r="BV26" s="789"/>
      <c r="BW26" s="789"/>
      <c r="BX26" s="789"/>
      <c r="BY26" s="789"/>
      <c r="BZ26" s="789"/>
      <c r="CA26" s="789"/>
      <c r="CB26" s="789"/>
      <c r="CC26" s="789"/>
      <c r="CD26" s="789"/>
      <c r="CE26" s="789"/>
      <c r="CF26" s="789"/>
      <c r="CG26" s="790"/>
      <c r="CH26" s="791"/>
      <c r="CI26" s="792"/>
      <c r="CJ26" s="792"/>
      <c r="CK26" s="792"/>
      <c r="CL26" s="793"/>
      <c r="CM26" s="791"/>
      <c r="CN26" s="792"/>
      <c r="CO26" s="792"/>
      <c r="CP26" s="792"/>
      <c r="CQ26" s="793"/>
      <c r="CR26" s="791"/>
      <c r="CS26" s="792"/>
      <c r="CT26" s="792"/>
      <c r="CU26" s="792"/>
      <c r="CV26" s="793"/>
      <c r="CW26" s="791"/>
      <c r="CX26" s="792"/>
      <c r="CY26" s="792"/>
      <c r="CZ26" s="792"/>
      <c r="DA26" s="793"/>
      <c r="DB26" s="791"/>
      <c r="DC26" s="792"/>
      <c r="DD26" s="792"/>
      <c r="DE26" s="792"/>
      <c r="DF26" s="793"/>
      <c r="DG26" s="791"/>
      <c r="DH26" s="792"/>
      <c r="DI26" s="792"/>
      <c r="DJ26" s="792"/>
      <c r="DK26" s="793"/>
      <c r="DL26" s="791"/>
      <c r="DM26" s="792"/>
      <c r="DN26" s="792"/>
      <c r="DO26" s="792"/>
      <c r="DP26" s="793"/>
      <c r="DQ26" s="791"/>
      <c r="DR26" s="792"/>
      <c r="DS26" s="792"/>
      <c r="DT26" s="792"/>
      <c r="DU26" s="793"/>
      <c r="DV26" s="788"/>
      <c r="DW26" s="789"/>
      <c r="DX26" s="789"/>
      <c r="DY26" s="789"/>
      <c r="DZ26" s="794"/>
      <c r="EA26" s="230"/>
    </row>
    <row r="27" spans="1:131" ht="26.25" customHeight="1" thickBot="1" x14ac:dyDescent="0.2">
      <c r="A27" s="738"/>
      <c r="B27" s="739"/>
      <c r="C27" s="739"/>
      <c r="D27" s="739"/>
      <c r="E27" s="739"/>
      <c r="F27" s="739"/>
      <c r="G27" s="739"/>
      <c r="H27" s="739"/>
      <c r="I27" s="739"/>
      <c r="J27" s="739"/>
      <c r="K27" s="739"/>
      <c r="L27" s="739"/>
      <c r="M27" s="739"/>
      <c r="N27" s="739"/>
      <c r="O27" s="739"/>
      <c r="P27" s="740"/>
      <c r="Q27" s="732"/>
      <c r="R27" s="729"/>
      <c r="S27" s="729"/>
      <c r="T27" s="729"/>
      <c r="U27" s="730"/>
      <c r="V27" s="732"/>
      <c r="W27" s="729"/>
      <c r="X27" s="729"/>
      <c r="Y27" s="729"/>
      <c r="Z27" s="730"/>
      <c r="AA27" s="732"/>
      <c r="AB27" s="729"/>
      <c r="AC27" s="729"/>
      <c r="AD27" s="729"/>
      <c r="AE27" s="729"/>
      <c r="AF27" s="823"/>
      <c r="AG27" s="824"/>
      <c r="AH27" s="824"/>
      <c r="AI27" s="824"/>
      <c r="AJ27" s="825"/>
      <c r="AK27" s="729"/>
      <c r="AL27" s="729"/>
      <c r="AM27" s="729"/>
      <c r="AN27" s="729"/>
      <c r="AO27" s="730"/>
      <c r="AP27" s="732"/>
      <c r="AQ27" s="729"/>
      <c r="AR27" s="729"/>
      <c r="AS27" s="729"/>
      <c r="AT27" s="730"/>
      <c r="AU27" s="732"/>
      <c r="AV27" s="729"/>
      <c r="AW27" s="729"/>
      <c r="AX27" s="729"/>
      <c r="AY27" s="730"/>
      <c r="AZ27" s="732"/>
      <c r="BA27" s="729"/>
      <c r="BB27" s="729"/>
      <c r="BC27" s="729"/>
      <c r="BD27" s="730"/>
      <c r="BE27" s="732"/>
      <c r="BF27" s="729"/>
      <c r="BG27" s="729"/>
      <c r="BH27" s="729"/>
      <c r="BI27" s="734"/>
      <c r="BJ27" s="232"/>
      <c r="BK27" s="232"/>
      <c r="BL27" s="232"/>
      <c r="BM27" s="232"/>
      <c r="BN27" s="232"/>
      <c r="BO27" s="241"/>
      <c r="BP27" s="241"/>
      <c r="BQ27" s="238">
        <v>21</v>
      </c>
      <c r="BR27" s="239"/>
      <c r="BS27" s="788"/>
      <c r="BT27" s="789"/>
      <c r="BU27" s="789"/>
      <c r="BV27" s="789"/>
      <c r="BW27" s="789"/>
      <c r="BX27" s="789"/>
      <c r="BY27" s="789"/>
      <c r="BZ27" s="789"/>
      <c r="CA27" s="789"/>
      <c r="CB27" s="789"/>
      <c r="CC27" s="789"/>
      <c r="CD27" s="789"/>
      <c r="CE27" s="789"/>
      <c r="CF27" s="789"/>
      <c r="CG27" s="790"/>
      <c r="CH27" s="791"/>
      <c r="CI27" s="792"/>
      <c r="CJ27" s="792"/>
      <c r="CK27" s="792"/>
      <c r="CL27" s="793"/>
      <c r="CM27" s="791"/>
      <c r="CN27" s="792"/>
      <c r="CO27" s="792"/>
      <c r="CP27" s="792"/>
      <c r="CQ27" s="793"/>
      <c r="CR27" s="791"/>
      <c r="CS27" s="792"/>
      <c r="CT27" s="792"/>
      <c r="CU27" s="792"/>
      <c r="CV27" s="793"/>
      <c r="CW27" s="791"/>
      <c r="CX27" s="792"/>
      <c r="CY27" s="792"/>
      <c r="CZ27" s="792"/>
      <c r="DA27" s="793"/>
      <c r="DB27" s="791"/>
      <c r="DC27" s="792"/>
      <c r="DD27" s="792"/>
      <c r="DE27" s="792"/>
      <c r="DF27" s="793"/>
      <c r="DG27" s="791"/>
      <c r="DH27" s="792"/>
      <c r="DI27" s="792"/>
      <c r="DJ27" s="792"/>
      <c r="DK27" s="793"/>
      <c r="DL27" s="791"/>
      <c r="DM27" s="792"/>
      <c r="DN27" s="792"/>
      <c r="DO27" s="792"/>
      <c r="DP27" s="793"/>
      <c r="DQ27" s="791"/>
      <c r="DR27" s="792"/>
      <c r="DS27" s="792"/>
      <c r="DT27" s="792"/>
      <c r="DU27" s="793"/>
      <c r="DV27" s="788"/>
      <c r="DW27" s="789"/>
      <c r="DX27" s="789"/>
      <c r="DY27" s="789"/>
      <c r="DZ27" s="794"/>
      <c r="EA27" s="230"/>
    </row>
    <row r="28" spans="1:131" ht="26.25" customHeight="1" thickTop="1" x14ac:dyDescent="0.15">
      <c r="A28" s="242">
        <v>1</v>
      </c>
      <c r="B28" s="766" t="s">
        <v>390</v>
      </c>
      <c r="C28" s="767"/>
      <c r="D28" s="767"/>
      <c r="E28" s="767"/>
      <c r="F28" s="767"/>
      <c r="G28" s="767"/>
      <c r="H28" s="767"/>
      <c r="I28" s="767"/>
      <c r="J28" s="767"/>
      <c r="K28" s="767"/>
      <c r="L28" s="767"/>
      <c r="M28" s="767"/>
      <c r="N28" s="767"/>
      <c r="O28" s="767"/>
      <c r="P28" s="768"/>
      <c r="Q28" s="828">
        <v>414</v>
      </c>
      <c r="R28" s="829"/>
      <c r="S28" s="829"/>
      <c r="T28" s="829"/>
      <c r="U28" s="829"/>
      <c r="V28" s="829">
        <v>413</v>
      </c>
      <c r="W28" s="829"/>
      <c r="X28" s="829"/>
      <c r="Y28" s="829"/>
      <c r="Z28" s="829"/>
      <c r="AA28" s="829">
        <v>0</v>
      </c>
      <c r="AB28" s="829"/>
      <c r="AC28" s="829"/>
      <c r="AD28" s="829"/>
      <c r="AE28" s="830"/>
      <c r="AF28" s="831">
        <v>0</v>
      </c>
      <c r="AG28" s="829"/>
      <c r="AH28" s="829"/>
      <c r="AI28" s="829"/>
      <c r="AJ28" s="832"/>
      <c r="AK28" s="833">
        <v>33</v>
      </c>
      <c r="AL28" s="834"/>
      <c r="AM28" s="834"/>
      <c r="AN28" s="834"/>
      <c r="AO28" s="834"/>
      <c r="AP28" s="834" t="s">
        <v>553</v>
      </c>
      <c r="AQ28" s="834"/>
      <c r="AR28" s="834"/>
      <c r="AS28" s="834"/>
      <c r="AT28" s="834"/>
      <c r="AU28" s="834" t="s">
        <v>553</v>
      </c>
      <c r="AV28" s="834"/>
      <c r="AW28" s="834"/>
      <c r="AX28" s="834"/>
      <c r="AY28" s="834"/>
      <c r="AZ28" s="835" t="s">
        <v>553</v>
      </c>
      <c r="BA28" s="835"/>
      <c r="BB28" s="835"/>
      <c r="BC28" s="835"/>
      <c r="BD28" s="835"/>
      <c r="BE28" s="826"/>
      <c r="BF28" s="826"/>
      <c r="BG28" s="826"/>
      <c r="BH28" s="826"/>
      <c r="BI28" s="827"/>
      <c r="BJ28" s="232"/>
      <c r="BK28" s="232"/>
      <c r="BL28" s="232"/>
      <c r="BM28" s="232"/>
      <c r="BN28" s="232"/>
      <c r="BO28" s="241"/>
      <c r="BP28" s="241"/>
      <c r="BQ28" s="238">
        <v>22</v>
      </c>
      <c r="BR28" s="239"/>
      <c r="BS28" s="788"/>
      <c r="BT28" s="789"/>
      <c r="BU28" s="789"/>
      <c r="BV28" s="789"/>
      <c r="BW28" s="789"/>
      <c r="BX28" s="789"/>
      <c r="BY28" s="789"/>
      <c r="BZ28" s="789"/>
      <c r="CA28" s="789"/>
      <c r="CB28" s="789"/>
      <c r="CC28" s="789"/>
      <c r="CD28" s="789"/>
      <c r="CE28" s="789"/>
      <c r="CF28" s="789"/>
      <c r="CG28" s="790"/>
      <c r="CH28" s="791"/>
      <c r="CI28" s="792"/>
      <c r="CJ28" s="792"/>
      <c r="CK28" s="792"/>
      <c r="CL28" s="793"/>
      <c r="CM28" s="791"/>
      <c r="CN28" s="792"/>
      <c r="CO28" s="792"/>
      <c r="CP28" s="792"/>
      <c r="CQ28" s="793"/>
      <c r="CR28" s="791"/>
      <c r="CS28" s="792"/>
      <c r="CT28" s="792"/>
      <c r="CU28" s="792"/>
      <c r="CV28" s="793"/>
      <c r="CW28" s="791"/>
      <c r="CX28" s="792"/>
      <c r="CY28" s="792"/>
      <c r="CZ28" s="792"/>
      <c r="DA28" s="793"/>
      <c r="DB28" s="791"/>
      <c r="DC28" s="792"/>
      <c r="DD28" s="792"/>
      <c r="DE28" s="792"/>
      <c r="DF28" s="793"/>
      <c r="DG28" s="791"/>
      <c r="DH28" s="792"/>
      <c r="DI28" s="792"/>
      <c r="DJ28" s="792"/>
      <c r="DK28" s="793"/>
      <c r="DL28" s="791"/>
      <c r="DM28" s="792"/>
      <c r="DN28" s="792"/>
      <c r="DO28" s="792"/>
      <c r="DP28" s="793"/>
      <c r="DQ28" s="791"/>
      <c r="DR28" s="792"/>
      <c r="DS28" s="792"/>
      <c r="DT28" s="792"/>
      <c r="DU28" s="793"/>
      <c r="DV28" s="788"/>
      <c r="DW28" s="789"/>
      <c r="DX28" s="789"/>
      <c r="DY28" s="789"/>
      <c r="DZ28" s="794"/>
      <c r="EA28" s="230"/>
    </row>
    <row r="29" spans="1:131" ht="26.25" customHeight="1" x14ac:dyDescent="0.15">
      <c r="A29" s="242">
        <v>2</v>
      </c>
      <c r="B29" s="755" t="s">
        <v>391</v>
      </c>
      <c r="C29" s="756"/>
      <c r="D29" s="756"/>
      <c r="E29" s="756"/>
      <c r="F29" s="756"/>
      <c r="G29" s="756"/>
      <c r="H29" s="756"/>
      <c r="I29" s="756"/>
      <c r="J29" s="756"/>
      <c r="K29" s="756"/>
      <c r="L29" s="756"/>
      <c r="M29" s="756"/>
      <c r="N29" s="756"/>
      <c r="O29" s="756"/>
      <c r="P29" s="757"/>
      <c r="Q29" s="758">
        <v>448</v>
      </c>
      <c r="R29" s="759"/>
      <c r="S29" s="759"/>
      <c r="T29" s="759"/>
      <c r="U29" s="759"/>
      <c r="V29" s="759">
        <v>447</v>
      </c>
      <c r="W29" s="759"/>
      <c r="X29" s="759"/>
      <c r="Y29" s="759"/>
      <c r="Z29" s="759"/>
      <c r="AA29" s="759">
        <v>1</v>
      </c>
      <c r="AB29" s="759"/>
      <c r="AC29" s="759"/>
      <c r="AD29" s="759"/>
      <c r="AE29" s="760"/>
      <c r="AF29" s="761">
        <v>1</v>
      </c>
      <c r="AG29" s="762"/>
      <c r="AH29" s="762"/>
      <c r="AI29" s="762"/>
      <c r="AJ29" s="763"/>
      <c r="AK29" s="840">
        <v>43</v>
      </c>
      <c r="AL29" s="836"/>
      <c r="AM29" s="836"/>
      <c r="AN29" s="836"/>
      <c r="AO29" s="836"/>
      <c r="AP29" s="836">
        <v>125</v>
      </c>
      <c r="AQ29" s="836"/>
      <c r="AR29" s="836"/>
      <c r="AS29" s="836"/>
      <c r="AT29" s="836"/>
      <c r="AU29" s="836">
        <v>10</v>
      </c>
      <c r="AV29" s="836"/>
      <c r="AW29" s="836"/>
      <c r="AX29" s="836"/>
      <c r="AY29" s="836"/>
      <c r="AZ29" s="837" t="s">
        <v>553</v>
      </c>
      <c r="BA29" s="837"/>
      <c r="BB29" s="837"/>
      <c r="BC29" s="837"/>
      <c r="BD29" s="837"/>
      <c r="BE29" s="838"/>
      <c r="BF29" s="838"/>
      <c r="BG29" s="838"/>
      <c r="BH29" s="838"/>
      <c r="BI29" s="839"/>
      <c r="BJ29" s="232"/>
      <c r="BK29" s="232"/>
      <c r="BL29" s="232"/>
      <c r="BM29" s="232"/>
      <c r="BN29" s="232"/>
      <c r="BO29" s="241"/>
      <c r="BP29" s="241"/>
      <c r="BQ29" s="238">
        <v>23</v>
      </c>
      <c r="BR29" s="239"/>
      <c r="BS29" s="788"/>
      <c r="BT29" s="789"/>
      <c r="BU29" s="789"/>
      <c r="BV29" s="789"/>
      <c r="BW29" s="789"/>
      <c r="BX29" s="789"/>
      <c r="BY29" s="789"/>
      <c r="BZ29" s="789"/>
      <c r="CA29" s="789"/>
      <c r="CB29" s="789"/>
      <c r="CC29" s="789"/>
      <c r="CD29" s="789"/>
      <c r="CE29" s="789"/>
      <c r="CF29" s="789"/>
      <c r="CG29" s="790"/>
      <c r="CH29" s="791"/>
      <c r="CI29" s="792"/>
      <c r="CJ29" s="792"/>
      <c r="CK29" s="792"/>
      <c r="CL29" s="793"/>
      <c r="CM29" s="791"/>
      <c r="CN29" s="792"/>
      <c r="CO29" s="792"/>
      <c r="CP29" s="792"/>
      <c r="CQ29" s="793"/>
      <c r="CR29" s="791"/>
      <c r="CS29" s="792"/>
      <c r="CT29" s="792"/>
      <c r="CU29" s="792"/>
      <c r="CV29" s="793"/>
      <c r="CW29" s="791"/>
      <c r="CX29" s="792"/>
      <c r="CY29" s="792"/>
      <c r="CZ29" s="792"/>
      <c r="DA29" s="793"/>
      <c r="DB29" s="791"/>
      <c r="DC29" s="792"/>
      <c r="DD29" s="792"/>
      <c r="DE29" s="792"/>
      <c r="DF29" s="793"/>
      <c r="DG29" s="791"/>
      <c r="DH29" s="792"/>
      <c r="DI29" s="792"/>
      <c r="DJ29" s="792"/>
      <c r="DK29" s="793"/>
      <c r="DL29" s="791"/>
      <c r="DM29" s="792"/>
      <c r="DN29" s="792"/>
      <c r="DO29" s="792"/>
      <c r="DP29" s="793"/>
      <c r="DQ29" s="791"/>
      <c r="DR29" s="792"/>
      <c r="DS29" s="792"/>
      <c r="DT29" s="792"/>
      <c r="DU29" s="793"/>
      <c r="DV29" s="788"/>
      <c r="DW29" s="789"/>
      <c r="DX29" s="789"/>
      <c r="DY29" s="789"/>
      <c r="DZ29" s="794"/>
      <c r="EA29" s="230"/>
    </row>
    <row r="30" spans="1:131" ht="26.25" customHeight="1" x14ac:dyDescent="0.15">
      <c r="A30" s="242">
        <v>3</v>
      </c>
      <c r="B30" s="755" t="s">
        <v>392</v>
      </c>
      <c r="C30" s="756"/>
      <c r="D30" s="756"/>
      <c r="E30" s="756"/>
      <c r="F30" s="756"/>
      <c r="G30" s="756"/>
      <c r="H30" s="756"/>
      <c r="I30" s="756"/>
      <c r="J30" s="756"/>
      <c r="K30" s="756"/>
      <c r="L30" s="756"/>
      <c r="M30" s="756"/>
      <c r="N30" s="756"/>
      <c r="O30" s="756"/>
      <c r="P30" s="757"/>
      <c r="Q30" s="758">
        <v>8</v>
      </c>
      <c r="R30" s="759"/>
      <c r="S30" s="759"/>
      <c r="T30" s="759"/>
      <c r="U30" s="759"/>
      <c r="V30" s="759">
        <v>4</v>
      </c>
      <c r="W30" s="759"/>
      <c r="X30" s="759"/>
      <c r="Y30" s="759"/>
      <c r="Z30" s="759"/>
      <c r="AA30" s="759">
        <v>4</v>
      </c>
      <c r="AB30" s="759"/>
      <c r="AC30" s="759"/>
      <c r="AD30" s="759"/>
      <c r="AE30" s="760"/>
      <c r="AF30" s="761">
        <v>4</v>
      </c>
      <c r="AG30" s="762"/>
      <c r="AH30" s="762"/>
      <c r="AI30" s="762"/>
      <c r="AJ30" s="763"/>
      <c r="AK30" s="840">
        <v>0</v>
      </c>
      <c r="AL30" s="836"/>
      <c r="AM30" s="836"/>
      <c r="AN30" s="836"/>
      <c r="AO30" s="836"/>
      <c r="AP30" s="836" t="s">
        <v>553</v>
      </c>
      <c r="AQ30" s="836"/>
      <c r="AR30" s="836"/>
      <c r="AS30" s="836"/>
      <c r="AT30" s="836"/>
      <c r="AU30" s="836" t="s">
        <v>553</v>
      </c>
      <c r="AV30" s="836"/>
      <c r="AW30" s="836"/>
      <c r="AX30" s="836"/>
      <c r="AY30" s="836"/>
      <c r="AZ30" s="837" t="s">
        <v>553</v>
      </c>
      <c r="BA30" s="837"/>
      <c r="BB30" s="837"/>
      <c r="BC30" s="837"/>
      <c r="BD30" s="837"/>
      <c r="BE30" s="838"/>
      <c r="BF30" s="838"/>
      <c r="BG30" s="838"/>
      <c r="BH30" s="838"/>
      <c r="BI30" s="839"/>
      <c r="BJ30" s="232"/>
      <c r="BK30" s="232"/>
      <c r="BL30" s="232"/>
      <c r="BM30" s="232"/>
      <c r="BN30" s="232"/>
      <c r="BO30" s="241"/>
      <c r="BP30" s="241"/>
      <c r="BQ30" s="238">
        <v>24</v>
      </c>
      <c r="BR30" s="239"/>
      <c r="BS30" s="788"/>
      <c r="BT30" s="789"/>
      <c r="BU30" s="789"/>
      <c r="BV30" s="789"/>
      <c r="BW30" s="789"/>
      <c r="BX30" s="789"/>
      <c r="BY30" s="789"/>
      <c r="BZ30" s="789"/>
      <c r="CA30" s="789"/>
      <c r="CB30" s="789"/>
      <c r="CC30" s="789"/>
      <c r="CD30" s="789"/>
      <c r="CE30" s="789"/>
      <c r="CF30" s="789"/>
      <c r="CG30" s="790"/>
      <c r="CH30" s="791"/>
      <c r="CI30" s="792"/>
      <c r="CJ30" s="792"/>
      <c r="CK30" s="792"/>
      <c r="CL30" s="793"/>
      <c r="CM30" s="791"/>
      <c r="CN30" s="792"/>
      <c r="CO30" s="792"/>
      <c r="CP30" s="792"/>
      <c r="CQ30" s="793"/>
      <c r="CR30" s="791"/>
      <c r="CS30" s="792"/>
      <c r="CT30" s="792"/>
      <c r="CU30" s="792"/>
      <c r="CV30" s="793"/>
      <c r="CW30" s="791"/>
      <c r="CX30" s="792"/>
      <c r="CY30" s="792"/>
      <c r="CZ30" s="792"/>
      <c r="DA30" s="793"/>
      <c r="DB30" s="791"/>
      <c r="DC30" s="792"/>
      <c r="DD30" s="792"/>
      <c r="DE30" s="792"/>
      <c r="DF30" s="793"/>
      <c r="DG30" s="791"/>
      <c r="DH30" s="792"/>
      <c r="DI30" s="792"/>
      <c r="DJ30" s="792"/>
      <c r="DK30" s="793"/>
      <c r="DL30" s="791"/>
      <c r="DM30" s="792"/>
      <c r="DN30" s="792"/>
      <c r="DO30" s="792"/>
      <c r="DP30" s="793"/>
      <c r="DQ30" s="791"/>
      <c r="DR30" s="792"/>
      <c r="DS30" s="792"/>
      <c r="DT30" s="792"/>
      <c r="DU30" s="793"/>
      <c r="DV30" s="788"/>
      <c r="DW30" s="789"/>
      <c r="DX30" s="789"/>
      <c r="DY30" s="789"/>
      <c r="DZ30" s="794"/>
      <c r="EA30" s="230"/>
    </row>
    <row r="31" spans="1:131" ht="26.25" customHeight="1" x14ac:dyDescent="0.15">
      <c r="A31" s="242">
        <v>4</v>
      </c>
      <c r="B31" s="755" t="s">
        <v>393</v>
      </c>
      <c r="C31" s="756"/>
      <c r="D31" s="756"/>
      <c r="E31" s="756"/>
      <c r="F31" s="756"/>
      <c r="G31" s="756"/>
      <c r="H31" s="756"/>
      <c r="I31" s="756"/>
      <c r="J31" s="756"/>
      <c r="K31" s="756"/>
      <c r="L31" s="756"/>
      <c r="M31" s="756"/>
      <c r="N31" s="756"/>
      <c r="O31" s="756"/>
      <c r="P31" s="757"/>
      <c r="Q31" s="758">
        <v>308</v>
      </c>
      <c r="R31" s="759"/>
      <c r="S31" s="759"/>
      <c r="T31" s="759"/>
      <c r="U31" s="759"/>
      <c r="V31" s="759">
        <v>267</v>
      </c>
      <c r="W31" s="759"/>
      <c r="X31" s="759"/>
      <c r="Y31" s="759"/>
      <c r="Z31" s="759"/>
      <c r="AA31" s="759">
        <v>41</v>
      </c>
      <c r="AB31" s="759"/>
      <c r="AC31" s="759"/>
      <c r="AD31" s="759"/>
      <c r="AE31" s="760"/>
      <c r="AF31" s="761">
        <v>41</v>
      </c>
      <c r="AG31" s="762"/>
      <c r="AH31" s="762"/>
      <c r="AI31" s="762"/>
      <c r="AJ31" s="763"/>
      <c r="AK31" s="840">
        <v>41</v>
      </c>
      <c r="AL31" s="836"/>
      <c r="AM31" s="836"/>
      <c r="AN31" s="836"/>
      <c r="AO31" s="836"/>
      <c r="AP31" s="836" t="s">
        <v>553</v>
      </c>
      <c r="AQ31" s="836"/>
      <c r="AR31" s="836"/>
      <c r="AS31" s="836"/>
      <c r="AT31" s="836"/>
      <c r="AU31" s="836" t="s">
        <v>553</v>
      </c>
      <c r="AV31" s="836"/>
      <c r="AW31" s="836"/>
      <c r="AX31" s="836"/>
      <c r="AY31" s="836"/>
      <c r="AZ31" s="837" t="s">
        <v>553</v>
      </c>
      <c r="BA31" s="837"/>
      <c r="BB31" s="837"/>
      <c r="BC31" s="837"/>
      <c r="BD31" s="837"/>
      <c r="BE31" s="838"/>
      <c r="BF31" s="838"/>
      <c r="BG31" s="838"/>
      <c r="BH31" s="838"/>
      <c r="BI31" s="839"/>
      <c r="BJ31" s="232"/>
      <c r="BK31" s="232"/>
      <c r="BL31" s="232"/>
      <c r="BM31" s="232"/>
      <c r="BN31" s="232"/>
      <c r="BO31" s="241"/>
      <c r="BP31" s="241"/>
      <c r="BQ31" s="238">
        <v>25</v>
      </c>
      <c r="BR31" s="239"/>
      <c r="BS31" s="788"/>
      <c r="BT31" s="789"/>
      <c r="BU31" s="789"/>
      <c r="BV31" s="789"/>
      <c r="BW31" s="789"/>
      <c r="BX31" s="789"/>
      <c r="BY31" s="789"/>
      <c r="BZ31" s="789"/>
      <c r="CA31" s="789"/>
      <c r="CB31" s="789"/>
      <c r="CC31" s="789"/>
      <c r="CD31" s="789"/>
      <c r="CE31" s="789"/>
      <c r="CF31" s="789"/>
      <c r="CG31" s="790"/>
      <c r="CH31" s="791"/>
      <c r="CI31" s="792"/>
      <c r="CJ31" s="792"/>
      <c r="CK31" s="792"/>
      <c r="CL31" s="793"/>
      <c r="CM31" s="791"/>
      <c r="CN31" s="792"/>
      <c r="CO31" s="792"/>
      <c r="CP31" s="792"/>
      <c r="CQ31" s="793"/>
      <c r="CR31" s="791"/>
      <c r="CS31" s="792"/>
      <c r="CT31" s="792"/>
      <c r="CU31" s="792"/>
      <c r="CV31" s="793"/>
      <c r="CW31" s="791"/>
      <c r="CX31" s="792"/>
      <c r="CY31" s="792"/>
      <c r="CZ31" s="792"/>
      <c r="DA31" s="793"/>
      <c r="DB31" s="791"/>
      <c r="DC31" s="792"/>
      <c r="DD31" s="792"/>
      <c r="DE31" s="792"/>
      <c r="DF31" s="793"/>
      <c r="DG31" s="791"/>
      <c r="DH31" s="792"/>
      <c r="DI31" s="792"/>
      <c r="DJ31" s="792"/>
      <c r="DK31" s="793"/>
      <c r="DL31" s="791"/>
      <c r="DM31" s="792"/>
      <c r="DN31" s="792"/>
      <c r="DO31" s="792"/>
      <c r="DP31" s="793"/>
      <c r="DQ31" s="791"/>
      <c r="DR31" s="792"/>
      <c r="DS31" s="792"/>
      <c r="DT31" s="792"/>
      <c r="DU31" s="793"/>
      <c r="DV31" s="788"/>
      <c r="DW31" s="789"/>
      <c r="DX31" s="789"/>
      <c r="DY31" s="789"/>
      <c r="DZ31" s="794"/>
      <c r="EA31" s="230"/>
    </row>
    <row r="32" spans="1:131" ht="26.25" customHeight="1" x14ac:dyDescent="0.15">
      <c r="A32" s="242">
        <v>5</v>
      </c>
      <c r="B32" s="755" t="s">
        <v>394</v>
      </c>
      <c r="C32" s="756"/>
      <c r="D32" s="756"/>
      <c r="E32" s="756"/>
      <c r="F32" s="756"/>
      <c r="G32" s="756"/>
      <c r="H32" s="756"/>
      <c r="I32" s="756"/>
      <c r="J32" s="756"/>
      <c r="K32" s="756"/>
      <c r="L32" s="756"/>
      <c r="M32" s="756"/>
      <c r="N32" s="756"/>
      <c r="O32" s="756"/>
      <c r="P32" s="757"/>
      <c r="Q32" s="758">
        <v>197</v>
      </c>
      <c r="R32" s="759"/>
      <c r="S32" s="759"/>
      <c r="T32" s="759"/>
      <c r="U32" s="759"/>
      <c r="V32" s="759">
        <v>191</v>
      </c>
      <c r="W32" s="759"/>
      <c r="X32" s="759"/>
      <c r="Y32" s="759"/>
      <c r="Z32" s="759"/>
      <c r="AA32" s="759">
        <v>5</v>
      </c>
      <c r="AB32" s="759"/>
      <c r="AC32" s="759"/>
      <c r="AD32" s="759"/>
      <c r="AE32" s="760"/>
      <c r="AF32" s="761">
        <v>0</v>
      </c>
      <c r="AG32" s="762"/>
      <c r="AH32" s="762"/>
      <c r="AI32" s="762"/>
      <c r="AJ32" s="763"/>
      <c r="AK32" s="840">
        <v>66</v>
      </c>
      <c r="AL32" s="836"/>
      <c r="AM32" s="836"/>
      <c r="AN32" s="836"/>
      <c r="AO32" s="836"/>
      <c r="AP32" s="836">
        <v>19</v>
      </c>
      <c r="AQ32" s="836"/>
      <c r="AR32" s="836"/>
      <c r="AS32" s="836"/>
      <c r="AT32" s="836"/>
      <c r="AU32" s="836">
        <v>7</v>
      </c>
      <c r="AV32" s="836"/>
      <c r="AW32" s="836"/>
      <c r="AX32" s="836"/>
      <c r="AY32" s="836"/>
      <c r="AZ32" s="837" t="s">
        <v>553</v>
      </c>
      <c r="BA32" s="837"/>
      <c r="BB32" s="837"/>
      <c r="BC32" s="837"/>
      <c r="BD32" s="837"/>
      <c r="BE32" s="838"/>
      <c r="BF32" s="838"/>
      <c r="BG32" s="838"/>
      <c r="BH32" s="838"/>
      <c r="BI32" s="839"/>
      <c r="BJ32" s="232"/>
      <c r="BK32" s="232"/>
      <c r="BL32" s="232"/>
      <c r="BM32" s="232"/>
      <c r="BN32" s="232"/>
      <c r="BO32" s="241"/>
      <c r="BP32" s="241"/>
      <c r="BQ32" s="238">
        <v>26</v>
      </c>
      <c r="BR32" s="239"/>
      <c r="BS32" s="788"/>
      <c r="BT32" s="789"/>
      <c r="BU32" s="789"/>
      <c r="BV32" s="789"/>
      <c r="BW32" s="789"/>
      <c r="BX32" s="789"/>
      <c r="BY32" s="789"/>
      <c r="BZ32" s="789"/>
      <c r="CA32" s="789"/>
      <c r="CB32" s="789"/>
      <c r="CC32" s="789"/>
      <c r="CD32" s="789"/>
      <c r="CE32" s="789"/>
      <c r="CF32" s="789"/>
      <c r="CG32" s="790"/>
      <c r="CH32" s="791"/>
      <c r="CI32" s="792"/>
      <c r="CJ32" s="792"/>
      <c r="CK32" s="792"/>
      <c r="CL32" s="793"/>
      <c r="CM32" s="791"/>
      <c r="CN32" s="792"/>
      <c r="CO32" s="792"/>
      <c r="CP32" s="792"/>
      <c r="CQ32" s="793"/>
      <c r="CR32" s="791"/>
      <c r="CS32" s="792"/>
      <c r="CT32" s="792"/>
      <c r="CU32" s="792"/>
      <c r="CV32" s="793"/>
      <c r="CW32" s="791"/>
      <c r="CX32" s="792"/>
      <c r="CY32" s="792"/>
      <c r="CZ32" s="792"/>
      <c r="DA32" s="793"/>
      <c r="DB32" s="791"/>
      <c r="DC32" s="792"/>
      <c r="DD32" s="792"/>
      <c r="DE32" s="792"/>
      <c r="DF32" s="793"/>
      <c r="DG32" s="791"/>
      <c r="DH32" s="792"/>
      <c r="DI32" s="792"/>
      <c r="DJ32" s="792"/>
      <c r="DK32" s="793"/>
      <c r="DL32" s="791"/>
      <c r="DM32" s="792"/>
      <c r="DN32" s="792"/>
      <c r="DO32" s="792"/>
      <c r="DP32" s="793"/>
      <c r="DQ32" s="791"/>
      <c r="DR32" s="792"/>
      <c r="DS32" s="792"/>
      <c r="DT32" s="792"/>
      <c r="DU32" s="793"/>
      <c r="DV32" s="788"/>
      <c r="DW32" s="789"/>
      <c r="DX32" s="789"/>
      <c r="DY32" s="789"/>
      <c r="DZ32" s="794"/>
      <c r="EA32" s="230"/>
    </row>
    <row r="33" spans="1:131" ht="26.25" customHeight="1" x14ac:dyDescent="0.15">
      <c r="A33" s="242">
        <v>6</v>
      </c>
      <c r="B33" s="755" t="s">
        <v>395</v>
      </c>
      <c r="C33" s="756"/>
      <c r="D33" s="756"/>
      <c r="E33" s="756"/>
      <c r="F33" s="756"/>
      <c r="G33" s="756"/>
      <c r="H33" s="756"/>
      <c r="I33" s="756"/>
      <c r="J33" s="756"/>
      <c r="K33" s="756"/>
      <c r="L33" s="756"/>
      <c r="M33" s="756"/>
      <c r="N33" s="756"/>
      <c r="O33" s="756"/>
      <c r="P33" s="757"/>
      <c r="Q33" s="758">
        <v>2</v>
      </c>
      <c r="R33" s="759"/>
      <c r="S33" s="759"/>
      <c r="T33" s="759"/>
      <c r="U33" s="759"/>
      <c r="V33" s="759">
        <v>0</v>
      </c>
      <c r="W33" s="759"/>
      <c r="X33" s="759"/>
      <c r="Y33" s="759"/>
      <c r="Z33" s="759"/>
      <c r="AA33" s="759">
        <v>2</v>
      </c>
      <c r="AB33" s="759"/>
      <c r="AC33" s="759"/>
      <c r="AD33" s="759"/>
      <c r="AE33" s="760"/>
      <c r="AF33" s="761">
        <v>2</v>
      </c>
      <c r="AG33" s="762"/>
      <c r="AH33" s="762"/>
      <c r="AI33" s="762"/>
      <c r="AJ33" s="763"/>
      <c r="AK33" s="840">
        <v>0</v>
      </c>
      <c r="AL33" s="836"/>
      <c r="AM33" s="836"/>
      <c r="AN33" s="836"/>
      <c r="AO33" s="836"/>
      <c r="AP33" s="836" t="s">
        <v>553</v>
      </c>
      <c r="AQ33" s="836"/>
      <c r="AR33" s="836"/>
      <c r="AS33" s="836"/>
      <c r="AT33" s="836"/>
      <c r="AU33" s="836" t="s">
        <v>553</v>
      </c>
      <c r="AV33" s="836"/>
      <c r="AW33" s="836"/>
      <c r="AX33" s="836"/>
      <c r="AY33" s="836"/>
      <c r="AZ33" s="837" t="s">
        <v>553</v>
      </c>
      <c r="BA33" s="837"/>
      <c r="BB33" s="837"/>
      <c r="BC33" s="837"/>
      <c r="BD33" s="837"/>
      <c r="BE33" s="838"/>
      <c r="BF33" s="838"/>
      <c r="BG33" s="838"/>
      <c r="BH33" s="838"/>
      <c r="BI33" s="839"/>
      <c r="BJ33" s="232"/>
      <c r="BK33" s="232"/>
      <c r="BL33" s="232"/>
      <c r="BM33" s="232"/>
      <c r="BN33" s="232"/>
      <c r="BO33" s="241"/>
      <c r="BP33" s="241"/>
      <c r="BQ33" s="238">
        <v>27</v>
      </c>
      <c r="BR33" s="239"/>
      <c r="BS33" s="788"/>
      <c r="BT33" s="789"/>
      <c r="BU33" s="789"/>
      <c r="BV33" s="789"/>
      <c r="BW33" s="789"/>
      <c r="BX33" s="789"/>
      <c r="BY33" s="789"/>
      <c r="BZ33" s="789"/>
      <c r="CA33" s="789"/>
      <c r="CB33" s="789"/>
      <c r="CC33" s="789"/>
      <c r="CD33" s="789"/>
      <c r="CE33" s="789"/>
      <c r="CF33" s="789"/>
      <c r="CG33" s="790"/>
      <c r="CH33" s="791"/>
      <c r="CI33" s="792"/>
      <c r="CJ33" s="792"/>
      <c r="CK33" s="792"/>
      <c r="CL33" s="793"/>
      <c r="CM33" s="791"/>
      <c r="CN33" s="792"/>
      <c r="CO33" s="792"/>
      <c r="CP33" s="792"/>
      <c r="CQ33" s="793"/>
      <c r="CR33" s="791"/>
      <c r="CS33" s="792"/>
      <c r="CT33" s="792"/>
      <c r="CU33" s="792"/>
      <c r="CV33" s="793"/>
      <c r="CW33" s="791"/>
      <c r="CX33" s="792"/>
      <c r="CY33" s="792"/>
      <c r="CZ33" s="792"/>
      <c r="DA33" s="793"/>
      <c r="DB33" s="791"/>
      <c r="DC33" s="792"/>
      <c r="DD33" s="792"/>
      <c r="DE33" s="792"/>
      <c r="DF33" s="793"/>
      <c r="DG33" s="791"/>
      <c r="DH33" s="792"/>
      <c r="DI33" s="792"/>
      <c r="DJ33" s="792"/>
      <c r="DK33" s="793"/>
      <c r="DL33" s="791"/>
      <c r="DM33" s="792"/>
      <c r="DN33" s="792"/>
      <c r="DO33" s="792"/>
      <c r="DP33" s="793"/>
      <c r="DQ33" s="791"/>
      <c r="DR33" s="792"/>
      <c r="DS33" s="792"/>
      <c r="DT33" s="792"/>
      <c r="DU33" s="793"/>
      <c r="DV33" s="788"/>
      <c r="DW33" s="789"/>
      <c r="DX33" s="789"/>
      <c r="DY33" s="789"/>
      <c r="DZ33" s="794"/>
      <c r="EA33" s="230"/>
    </row>
    <row r="34" spans="1:131" ht="26.25" customHeight="1" x14ac:dyDescent="0.15">
      <c r="A34" s="242">
        <v>7</v>
      </c>
      <c r="B34" s="755" t="s">
        <v>396</v>
      </c>
      <c r="C34" s="756"/>
      <c r="D34" s="756"/>
      <c r="E34" s="756"/>
      <c r="F34" s="756"/>
      <c r="G34" s="756"/>
      <c r="H34" s="756"/>
      <c r="I34" s="756"/>
      <c r="J34" s="756"/>
      <c r="K34" s="756"/>
      <c r="L34" s="756"/>
      <c r="M34" s="756"/>
      <c r="N34" s="756"/>
      <c r="O34" s="756"/>
      <c r="P34" s="757"/>
      <c r="Q34" s="758">
        <v>36</v>
      </c>
      <c r="R34" s="759"/>
      <c r="S34" s="759"/>
      <c r="T34" s="759"/>
      <c r="U34" s="759"/>
      <c r="V34" s="759">
        <v>36</v>
      </c>
      <c r="W34" s="759"/>
      <c r="X34" s="759"/>
      <c r="Y34" s="759"/>
      <c r="Z34" s="759"/>
      <c r="AA34" s="759">
        <v>0</v>
      </c>
      <c r="AB34" s="759"/>
      <c r="AC34" s="759"/>
      <c r="AD34" s="759"/>
      <c r="AE34" s="760"/>
      <c r="AF34" s="761">
        <v>0</v>
      </c>
      <c r="AG34" s="762"/>
      <c r="AH34" s="762"/>
      <c r="AI34" s="762"/>
      <c r="AJ34" s="763"/>
      <c r="AK34" s="840">
        <v>14</v>
      </c>
      <c r="AL34" s="836"/>
      <c r="AM34" s="836"/>
      <c r="AN34" s="836"/>
      <c r="AO34" s="836"/>
      <c r="AP34" s="836" t="s">
        <v>553</v>
      </c>
      <c r="AQ34" s="836"/>
      <c r="AR34" s="836"/>
      <c r="AS34" s="836"/>
      <c r="AT34" s="836"/>
      <c r="AU34" s="836" t="s">
        <v>553</v>
      </c>
      <c r="AV34" s="836"/>
      <c r="AW34" s="836"/>
      <c r="AX34" s="836"/>
      <c r="AY34" s="836"/>
      <c r="AZ34" s="837" t="s">
        <v>553</v>
      </c>
      <c r="BA34" s="837"/>
      <c r="BB34" s="837"/>
      <c r="BC34" s="837"/>
      <c r="BD34" s="837"/>
      <c r="BE34" s="838"/>
      <c r="BF34" s="838"/>
      <c r="BG34" s="838"/>
      <c r="BH34" s="838"/>
      <c r="BI34" s="839"/>
      <c r="BJ34" s="232"/>
      <c r="BK34" s="232"/>
      <c r="BL34" s="232"/>
      <c r="BM34" s="232"/>
      <c r="BN34" s="232"/>
      <c r="BO34" s="241"/>
      <c r="BP34" s="241"/>
      <c r="BQ34" s="238">
        <v>28</v>
      </c>
      <c r="BR34" s="239"/>
      <c r="BS34" s="788"/>
      <c r="BT34" s="789"/>
      <c r="BU34" s="789"/>
      <c r="BV34" s="789"/>
      <c r="BW34" s="789"/>
      <c r="BX34" s="789"/>
      <c r="BY34" s="789"/>
      <c r="BZ34" s="789"/>
      <c r="CA34" s="789"/>
      <c r="CB34" s="789"/>
      <c r="CC34" s="789"/>
      <c r="CD34" s="789"/>
      <c r="CE34" s="789"/>
      <c r="CF34" s="789"/>
      <c r="CG34" s="790"/>
      <c r="CH34" s="791"/>
      <c r="CI34" s="792"/>
      <c r="CJ34" s="792"/>
      <c r="CK34" s="792"/>
      <c r="CL34" s="793"/>
      <c r="CM34" s="791"/>
      <c r="CN34" s="792"/>
      <c r="CO34" s="792"/>
      <c r="CP34" s="792"/>
      <c r="CQ34" s="793"/>
      <c r="CR34" s="791"/>
      <c r="CS34" s="792"/>
      <c r="CT34" s="792"/>
      <c r="CU34" s="792"/>
      <c r="CV34" s="793"/>
      <c r="CW34" s="791"/>
      <c r="CX34" s="792"/>
      <c r="CY34" s="792"/>
      <c r="CZ34" s="792"/>
      <c r="DA34" s="793"/>
      <c r="DB34" s="791"/>
      <c r="DC34" s="792"/>
      <c r="DD34" s="792"/>
      <c r="DE34" s="792"/>
      <c r="DF34" s="793"/>
      <c r="DG34" s="791"/>
      <c r="DH34" s="792"/>
      <c r="DI34" s="792"/>
      <c r="DJ34" s="792"/>
      <c r="DK34" s="793"/>
      <c r="DL34" s="791"/>
      <c r="DM34" s="792"/>
      <c r="DN34" s="792"/>
      <c r="DO34" s="792"/>
      <c r="DP34" s="793"/>
      <c r="DQ34" s="791"/>
      <c r="DR34" s="792"/>
      <c r="DS34" s="792"/>
      <c r="DT34" s="792"/>
      <c r="DU34" s="793"/>
      <c r="DV34" s="788"/>
      <c r="DW34" s="789"/>
      <c r="DX34" s="789"/>
      <c r="DY34" s="789"/>
      <c r="DZ34" s="794"/>
      <c r="EA34" s="230"/>
    </row>
    <row r="35" spans="1:131" ht="26.25" customHeight="1" x14ac:dyDescent="0.15">
      <c r="A35" s="242">
        <v>8</v>
      </c>
      <c r="B35" s="755" t="s">
        <v>397</v>
      </c>
      <c r="C35" s="756"/>
      <c r="D35" s="756"/>
      <c r="E35" s="756"/>
      <c r="F35" s="756"/>
      <c r="G35" s="756"/>
      <c r="H35" s="756"/>
      <c r="I35" s="756"/>
      <c r="J35" s="756"/>
      <c r="K35" s="756"/>
      <c r="L35" s="756"/>
      <c r="M35" s="756"/>
      <c r="N35" s="756"/>
      <c r="O35" s="756"/>
      <c r="P35" s="757"/>
      <c r="Q35" s="758">
        <v>82</v>
      </c>
      <c r="R35" s="759"/>
      <c r="S35" s="759"/>
      <c r="T35" s="759"/>
      <c r="U35" s="759"/>
      <c r="V35" s="759">
        <v>82</v>
      </c>
      <c r="W35" s="759"/>
      <c r="X35" s="759"/>
      <c r="Y35" s="759"/>
      <c r="Z35" s="759"/>
      <c r="AA35" s="759">
        <v>0</v>
      </c>
      <c r="AB35" s="759"/>
      <c r="AC35" s="759"/>
      <c r="AD35" s="759"/>
      <c r="AE35" s="760"/>
      <c r="AF35" s="761">
        <v>0</v>
      </c>
      <c r="AG35" s="762"/>
      <c r="AH35" s="762"/>
      <c r="AI35" s="762"/>
      <c r="AJ35" s="763"/>
      <c r="AK35" s="840">
        <v>34</v>
      </c>
      <c r="AL35" s="836"/>
      <c r="AM35" s="836"/>
      <c r="AN35" s="836"/>
      <c r="AO35" s="836"/>
      <c r="AP35" s="836">
        <v>78</v>
      </c>
      <c r="AQ35" s="836"/>
      <c r="AR35" s="836"/>
      <c r="AS35" s="836"/>
      <c r="AT35" s="836"/>
      <c r="AU35" s="836">
        <v>47</v>
      </c>
      <c r="AV35" s="836"/>
      <c r="AW35" s="836"/>
      <c r="AX35" s="836"/>
      <c r="AY35" s="836"/>
      <c r="AZ35" s="837" t="s">
        <v>553</v>
      </c>
      <c r="BA35" s="837"/>
      <c r="BB35" s="837"/>
      <c r="BC35" s="837"/>
      <c r="BD35" s="837"/>
      <c r="BE35" s="838" t="s">
        <v>398</v>
      </c>
      <c r="BF35" s="838"/>
      <c r="BG35" s="838"/>
      <c r="BH35" s="838"/>
      <c r="BI35" s="839"/>
      <c r="BJ35" s="232"/>
      <c r="BK35" s="232"/>
      <c r="BL35" s="232"/>
      <c r="BM35" s="232"/>
      <c r="BN35" s="232"/>
      <c r="BO35" s="241"/>
      <c r="BP35" s="241"/>
      <c r="BQ35" s="238">
        <v>29</v>
      </c>
      <c r="BR35" s="239"/>
      <c r="BS35" s="788"/>
      <c r="BT35" s="789"/>
      <c r="BU35" s="789"/>
      <c r="BV35" s="789"/>
      <c r="BW35" s="789"/>
      <c r="BX35" s="789"/>
      <c r="BY35" s="789"/>
      <c r="BZ35" s="789"/>
      <c r="CA35" s="789"/>
      <c r="CB35" s="789"/>
      <c r="CC35" s="789"/>
      <c r="CD35" s="789"/>
      <c r="CE35" s="789"/>
      <c r="CF35" s="789"/>
      <c r="CG35" s="790"/>
      <c r="CH35" s="791"/>
      <c r="CI35" s="792"/>
      <c r="CJ35" s="792"/>
      <c r="CK35" s="792"/>
      <c r="CL35" s="793"/>
      <c r="CM35" s="791"/>
      <c r="CN35" s="792"/>
      <c r="CO35" s="792"/>
      <c r="CP35" s="792"/>
      <c r="CQ35" s="793"/>
      <c r="CR35" s="791"/>
      <c r="CS35" s="792"/>
      <c r="CT35" s="792"/>
      <c r="CU35" s="792"/>
      <c r="CV35" s="793"/>
      <c r="CW35" s="791"/>
      <c r="CX35" s="792"/>
      <c r="CY35" s="792"/>
      <c r="CZ35" s="792"/>
      <c r="DA35" s="793"/>
      <c r="DB35" s="791"/>
      <c r="DC35" s="792"/>
      <c r="DD35" s="792"/>
      <c r="DE35" s="792"/>
      <c r="DF35" s="793"/>
      <c r="DG35" s="791"/>
      <c r="DH35" s="792"/>
      <c r="DI35" s="792"/>
      <c r="DJ35" s="792"/>
      <c r="DK35" s="793"/>
      <c r="DL35" s="791"/>
      <c r="DM35" s="792"/>
      <c r="DN35" s="792"/>
      <c r="DO35" s="792"/>
      <c r="DP35" s="793"/>
      <c r="DQ35" s="791"/>
      <c r="DR35" s="792"/>
      <c r="DS35" s="792"/>
      <c r="DT35" s="792"/>
      <c r="DU35" s="793"/>
      <c r="DV35" s="788"/>
      <c r="DW35" s="789"/>
      <c r="DX35" s="789"/>
      <c r="DY35" s="789"/>
      <c r="DZ35" s="794"/>
      <c r="EA35" s="230"/>
    </row>
    <row r="36" spans="1:131" ht="26.25" customHeight="1" x14ac:dyDescent="0.15">
      <c r="A36" s="242">
        <v>9</v>
      </c>
      <c r="B36" s="755" t="s">
        <v>399</v>
      </c>
      <c r="C36" s="756"/>
      <c r="D36" s="756"/>
      <c r="E36" s="756"/>
      <c r="F36" s="756"/>
      <c r="G36" s="756"/>
      <c r="H36" s="756"/>
      <c r="I36" s="756"/>
      <c r="J36" s="756"/>
      <c r="K36" s="756"/>
      <c r="L36" s="756"/>
      <c r="M36" s="756"/>
      <c r="N36" s="756"/>
      <c r="O36" s="756"/>
      <c r="P36" s="757"/>
      <c r="Q36" s="758">
        <v>825</v>
      </c>
      <c r="R36" s="759"/>
      <c r="S36" s="759"/>
      <c r="T36" s="759"/>
      <c r="U36" s="759"/>
      <c r="V36" s="759">
        <v>766</v>
      </c>
      <c r="W36" s="759"/>
      <c r="X36" s="759"/>
      <c r="Y36" s="759"/>
      <c r="Z36" s="759"/>
      <c r="AA36" s="759">
        <v>59</v>
      </c>
      <c r="AB36" s="759"/>
      <c r="AC36" s="759"/>
      <c r="AD36" s="759"/>
      <c r="AE36" s="760"/>
      <c r="AF36" s="761">
        <v>59</v>
      </c>
      <c r="AG36" s="762"/>
      <c r="AH36" s="762"/>
      <c r="AI36" s="762"/>
      <c r="AJ36" s="763"/>
      <c r="AK36" s="840">
        <v>54</v>
      </c>
      <c r="AL36" s="836"/>
      <c r="AM36" s="836"/>
      <c r="AN36" s="836"/>
      <c r="AO36" s="836"/>
      <c r="AP36" s="836">
        <v>817</v>
      </c>
      <c r="AQ36" s="836"/>
      <c r="AR36" s="836"/>
      <c r="AS36" s="836"/>
      <c r="AT36" s="836"/>
      <c r="AU36" s="836">
        <v>135</v>
      </c>
      <c r="AV36" s="836"/>
      <c r="AW36" s="836"/>
      <c r="AX36" s="836"/>
      <c r="AY36" s="836"/>
      <c r="AZ36" s="837" t="s">
        <v>553</v>
      </c>
      <c r="BA36" s="837"/>
      <c r="BB36" s="837"/>
      <c r="BC36" s="837"/>
      <c r="BD36" s="837"/>
      <c r="BE36" s="838" t="s">
        <v>398</v>
      </c>
      <c r="BF36" s="838"/>
      <c r="BG36" s="838"/>
      <c r="BH36" s="838"/>
      <c r="BI36" s="839"/>
      <c r="BJ36" s="232"/>
      <c r="BK36" s="232"/>
      <c r="BL36" s="232"/>
      <c r="BM36" s="232"/>
      <c r="BN36" s="232"/>
      <c r="BO36" s="241"/>
      <c r="BP36" s="241"/>
      <c r="BQ36" s="238">
        <v>30</v>
      </c>
      <c r="BR36" s="239"/>
      <c r="BS36" s="788"/>
      <c r="BT36" s="789"/>
      <c r="BU36" s="789"/>
      <c r="BV36" s="789"/>
      <c r="BW36" s="789"/>
      <c r="BX36" s="789"/>
      <c r="BY36" s="789"/>
      <c r="BZ36" s="789"/>
      <c r="CA36" s="789"/>
      <c r="CB36" s="789"/>
      <c r="CC36" s="789"/>
      <c r="CD36" s="789"/>
      <c r="CE36" s="789"/>
      <c r="CF36" s="789"/>
      <c r="CG36" s="790"/>
      <c r="CH36" s="791"/>
      <c r="CI36" s="792"/>
      <c r="CJ36" s="792"/>
      <c r="CK36" s="792"/>
      <c r="CL36" s="793"/>
      <c r="CM36" s="791"/>
      <c r="CN36" s="792"/>
      <c r="CO36" s="792"/>
      <c r="CP36" s="792"/>
      <c r="CQ36" s="793"/>
      <c r="CR36" s="791"/>
      <c r="CS36" s="792"/>
      <c r="CT36" s="792"/>
      <c r="CU36" s="792"/>
      <c r="CV36" s="793"/>
      <c r="CW36" s="791"/>
      <c r="CX36" s="792"/>
      <c r="CY36" s="792"/>
      <c r="CZ36" s="792"/>
      <c r="DA36" s="793"/>
      <c r="DB36" s="791"/>
      <c r="DC36" s="792"/>
      <c r="DD36" s="792"/>
      <c r="DE36" s="792"/>
      <c r="DF36" s="793"/>
      <c r="DG36" s="791"/>
      <c r="DH36" s="792"/>
      <c r="DI36" s="792"/>
      <c r="DJ36" s="792"/>
      <c r="DK36" s="793"/>
      <c r="DL36" s="791"/>
      <c r="DM36" s="792"/>
      <c r="DN36" s="792"/>
      <c r="DO36" s="792"/>
      <c r="DP36" s="793"/>
      <c r="DQ36" s="791"/>
      <c r="DR36" s="792"/>
      <c r="DS36" s="792"/>
      <c r="DT36" s="792"/>
      <c r="DU36" s="793"/>
      <c r="DV36" s="788"/>
      <c r="DW36" s="789"/>
      <c r="DX36" s="789"/>
      <c r="DY36" s="789"/>
      <c r="DZ36" s="794"/>
      <c r="EA36" s="230"/>
    </row>
    <row r="37" spans="1:131" ht="26.25" customHeight="1" x14ac:dyDescent="0.15">
      <c r="A37" s="242">
        <v>10</v>
      </c>
      <c r="B37" s="755" t="s">
        <v>400</v>
      </c>
      <c r="C37" s="756"/>
      <c r="D37" s="756"/>
      <c r="E37" s="756"/>
      <c r="F37" s="756"/>
      <c r="G37" s="756"/>
      <c r="H37" s="756"/>
      <c r="I37" s="756"/>
      <c r="J37" s="756"/>
      <c r="K37" s="756"/>
      <c r="L37" s="756"/>
      <c r="M37" s="756"/>
      <c r="N37" s="756"/>
      <c r="O37" s="756"/>
      <c r="P37" s="757"/>
      <c r="Q37" s="758">
        <v>344</v>
      </c>
      <c r="R37" s="759"/>
      <c r="S37" s="759"/>
      <c r="T37" s="759"/>
      <c r="U37" s="759"/>
      <c r="V37" s="759">
        <v>344</v>
      </c>
      <c r="W37" s="759"/>
      <c r="X37" s="759"/>
      <c r="Y37" s="759"/>
      <c r="Z37" s="759"/>
      <c r="AA37" s="759">
        <v>0</v>
      </c>
      <c r="AB37" s="759"/>
      <c r="AC37" s="759"/>
      <c r="AD37" s="759"/>
      <c r="AE37" s="760"/>
      <c r="AF37" s="761">
        <v>0</v>
      </c>
      <c r="AG37" s="762"/>
      <c r="AH37" s="762"/>
      <c r="AI37" s="762"/>
      <c r="AJ37" s="763"/>
      <c r="AK37" s="840">
        <v>60</v>
      </c>
      <c r="AL37" s="836"/>
      <c r="AM37" s="836"/>
      <c r="AN37" s="836"/>
      <c r="AO37" s="836"/>
      <c r="AP37" s="836">
        <v>237</v>
      </c>
      <c r="AQ37" s="836"/>
      <c r="AR37" s="836"/>
      <c r="AS37" s="836"/>
      <c r="AT37" s="836"/>
      <c r="AU37" s="836">
        <v>237</v>
      </c>
      <c r="AV37" s="836"/>
      <c r="AW37" s="836"/>
      <c r="AX37" s="836"/>
      <c r="AY37" s="836"/>
      <c r="AZ37" s="837" t="s">
        <v>553</v>
      </c>
      <c r="BA37" s="837"/>
      <c r="BB37" s="837"/>
      <c r="BC37" s="837"/>
      <c r="BD37" s="837"/>
      <c r="BE37" s="838" t="s">
        <v>398</v>
      </c>
      <c r="BF37" s="838"/>
      <c r="BG37" s="838"/>
      <c r="BH37" s="838"/>
      <c r="BI37" s="839"/>
      <c r="BJ37" s="232"/>
      <c r="BK37" s="232"/>
      <c r="BL37" s="232"/>
      <c r="BM37" s="232"/>
      <c r="BN37" s="232"/>
      <c r="BO37" s="241"/>
      <c r="BP37" s="241"/>
      <c r="BQ37" s="238">
        <v>31</v>
      </c>
      <c r="BR37" s="239"/>
      <c r="BS37" s="788"/>
      <c r="BT37" s="789"/>
      <c r="BU37" s="789"/>
      <c r="BV37" s="789"/>
      <c r="BW37" s="789"/>
      <c r="BX37" s="789"/>
      <c r="BY37" s="789"/>
      <c r="BZ37" s="789"/>
      <c r="CA37" s="789"/>
      <c r="CB37" s="789"/>
      <c r="CC37" s="789"/>
      <c r="CD37" s="789"/>
      <c r="CE37" s="789"/>
      <c r="CF37" s="789"/>
      <c r="CG37" s="790"/>
      <c r="CH37" s="791"/>
      <c r="CI37" s="792"/>
      <c r="CJ37" s="792"/>
      <c r="CK37" s="792"/>
      <c r="CL37" s="793"/>
      <c r="CM37" s="791"/>
      <c r="CN37" s="792"/>
      <c r="CO37" s="792"/>
      <c r="CP37" s="792"/>
      <c r="CQ37" s="793"/>
      <c r="CR37" s="791"/>
      <c r="CS37" s="792"/>
      <c r="CT37" s="792"/>
      <c r="CU37" s="792"/>
      <c r="CV37" s="793"/>
      <c r="CW37" s="791"/>
      <c r="CX37" s="792"/>
      <c r="CY37" s="792"/>
      <c r="CZ37" s="792"/>
      <c r="DA37" s="793"/>
      <c r="DB37" s="791"/>
      <c r="DC37" s="792"/>
      <c r="DD37" s="792"/>
      <c r="DE37" s="792"/>
      <c r="DF37" s="793"/>
      <c r="DG37" s="791"/>
      <c r="DH37" s="792"/>
      <c r="DI37" s="792"/>
      <c r="DJ37" s="792"/>
      <c r="DK37" s="793"/>
      <c r="DL37" s="791"/>
      <c r="DM37" s="792"/>
      <c r="DN37" s="792"/>
      <c r="DO37" s="792"/>
      <c r="DP37" s="793"/>
      <c r="DQ37" s="791"/>
      <c r="DR37" s="792"/>
      <c r="DS37" s="792"/>
      <c r="DT37" s="792"/>
      <c r="DU37" s="793"/>
      <c r="DV37" s="788"/>
      <c r="DW37" s="789"/>
      <c r="DX37" s="789"/>
      <c r="DY37" s="789"/>
      <c r="DZ37" s="794"/>
      <c r="EA37" s="230"/>
    </row>
    <row r="38" spans="1:131" ht="26.25" customHeight="1" x14ac:dyDescent="0.15">
      <c r="A38" s="242">
        <v>11</v>
      </c>
      <c r="B38" s="755" t="s">
        <v>401</v>
      </c>
      <c r="C38" s="756"/>
      <c r="D38" s="756"/>
      <c r="E38" s="756"/>
      <c r="F38" s="756"/>
      <c r="G38" s="756"/>
      <c r="H38" s="756"/>
      <c r="I38" s="756"/>
      <c r="J38" s="756"/>
      <c r="K38" s="756"/>
      <c r="L38" s="756"/>
      <c r="M38" s="756"/>
      <c r="N38" s="756"/>
      <c r="O38" s="756"/>
      <c r="P38" s="757"/>
      <c r="Q38" s="758">
        <v>18</v>
      </c>
      <c r="R38" s="759"/>
      <c r="S38" s="759"/>
      <c r="T38" s="759"/>
      <c r="U38" s="759"/>
      <c r="V38" s="759">
        <v>18</v>
      </c>
      <c r="W38" s="759"/>
      <c r="X38" s="759"/>
      <c r="Y38" s="759"/>
      <c r="Z38" s="759"/>
      <c r="AA38" s="759">
        <v>0</v>
      </c>
      <c r="AB38" s="759"/>
      <c r="AC38" s="759"/>
      <c r="AD38" s="759"/>
      <c r="AE38" s="760"/>
      <c r="AF38" s="761">
        <v>0</v>
      </c>
      <c r="AG38" s="762"/>
      <c r="AH38" s="762"/>
      <c r="AI38" s="762"/>
      <c r="AJ38" s="763"/>
      <c r="AK38" s="840">
        <v>12</v>
      </c>
      <c r="AL38" s="836"/>
      <c r="AM38" s="836"/>
      <c r="AN38" s="836"/>
      <c r="AO38" s="836"/>
      <c r="AP38" s="836">
        <v>14</v>
      </c>
      <c r="AQ38" s="836"/>
      <c r="AR38" s="836"/>
      <c r="AS38" s="836"/>
      <c r="AT38" s="836"/>
      <c r="AU38" s="836">
        <v>14</v>
      </c>
      <c r="AV38" s="836"/>
      <c r="AW38" s="836"/>
      <c r="AX38" s="836"/>
      <c r="AY38" s="836"/>
      <c r="AZ38" s="837" t="s">
        <v>553</v>
      </c>
      <c r="BA38" s="837"/>
      <c r="BB38" s="837"/>
      <c r="BC38" s="837"/>
      <c r="BD38" s="837"/>
      <c r="BE38" s="838" t="s">
        <v>398</v>
      </c>
      <c r="BF38" s="838"/>
      <c r="BG38" s="838"/>
      <c r="BH38" s="838"/>
      <c r="BI38" s="839"/>
      <c r="BJ38" s="232"/>
      <c r="BK38" s="232"/>
      <c r="BL38" s="232"/>
      <c r="BM38" s="232"/>
      <c r="BN38" s="232"/>
      <c r="BO38" s="241"/>
      <c r="BP38" s="241"/>
      <c r="BQ38" s="238">
        <v>32</v>
      </c>
      <c r="BR38" s="239"/>
      <c r="BS38" s="788"/>
      <c r="BT38" s="789"/>
      <c r="BU38" s="789"/>
      <c r="BV38" s="789"/>
      <c r="BW38" s="789"/>
      <c r="BX38" s="789"/>
      <c r="BY38" s="789"/>
      <c r="BZ38" s="789"/>
      <c r="CA38" s="789"/>
      <c r="CB38" s="789"/>
      <c r="CC38" s="789"/>
      <c r="CD38" s="789"/>
      <c r="CE38" s="789"/>
      <c r="CF38" s="789"/>
      <c r="CG38" s="790"/>
      <c r="CH38" s="791"/>
      <c r="CI38" s="792"/>
      <c r="CJ38" s="792"/>
      <c r="CK38" s="792"/>
      <c r="CL38" s="793"/>
      <c r="CM38" s="791"/>
      <c r="CN38" s="792"/>
      <c r="CO38" s="792"/>
      <c r="CP38" s="792"/>
      <c r="CQ38" s="793"/>
      <c r="CR38" s="791"/>
      <c r="CS38" s="792"/>
      <c r="CT38" s="792"/>
      <c r="CU38" s="792"/>
      <c r="CV38" s="793"/>
      <c r="CW38" s="791"/>
      <c r="CX38" s="792"/>
      <c r="CY38" s="792"/>
      <c r="CZ38" s="792"/>
      <c r="DA38" s="793"/>
      <c r="DB38" s="791"/>
      <c r="DC38" s="792"/>
      <c r="DD38" s="792"/>
      <c r="DE38" s="792"/>
      <c r="DF38" s="793"/>
      <c r="DG38" s="791"/>
      <c r="DH38" s="792"/>
      <c r="DI38" s="792"/>
      <c r="DJ38" s="792"/>
      <c r="DK38" s="793"/>
      <c r="DL38" s="791"/>
      <c r="DM38" s="792"/>
      <c r="DN38" s="792"/>
      <c r="DO38" s="792"/>
      <c r="DP38" s="793"/>
      <c r="DQ38" s="791"/>
      <c r="DR38" s="792"/>
      <c r="DS38" s="792"/>
      <c r="DT38" s="792"/>
      <c r="DU38" s="793"/>
      <c r="DV38" s="788"/>
      <c r="DW38" s="789"/>
      <c r="DX38" s="789"/>
      <c r="DY38" s="789"/>
      <c r="DZ38" s="794"/>
      <c r="EA38" s="230"/>
    </row>
    <row r="39" spans="1:131" ht="26.25" customHeight="1" x14ac:dyDescent="0.15">
      <c r="A39" s="242">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40"/>
      <c r="AL39" s="836"/>
      <c r="AM39" s="836"/>
      <c r="AN39" s="836"/>
      <c r="AO39" s="836"/>
      <c r="AP39" s="836"/>
      <c r="AQ39" s="836"/>
      <c r="AR39" s="836"/>
      <c r="AS39" s="836"/>
      <c r="AT39" s="836"/>
      <c r="AU39" s="836"/>
      <c r="AV39" s="836"/>
      <c r="AW39" s="836"/>
      <c r="AX39" s="836"/>
      <c r="AY39" s="836"/>
      <c r="AZ39" s="837"/>
      <c r="BA39" s="837"/>
      <c r="BB39" s="837"/>
      <c r="BC39" s="837"/>
      <c r="BD39" s="837"/>
      <c r="BE39" s="838"/>
      <c r="BF39" s="838"/>
      <c r="BG39" s="838"/>
      <c r="BH39" s="838"/>
      <c r="BI39" s="839"/>
      <c r="BJ39" s="232"/>
      <c r="BK39" s="232"/>
      <c r="BL39" s="232"/>
      <c r="BM39" s="232"/>
      <c r="BN39" s="232"/>
      <c r="BO39" s="241"/>
      <c r="BP39" s="241"/>
      <c r="BQ39" s="238">
        <v>33</v>
      </c>
      <c r="BR39" s="239"/>
      <c r="BS39" s="788"/>
      <c r="BT39" s="789"/>
      <c r="BU39" s="789"/>
      <c r="BV39" s="789"/>
      <c r="BW39" s="789"/>
      <c r="BX39" s="789"/>
      <c r="BY39" s="789"/>
      <c r="BZ39" s="789"/>
      <c r="CA39" s="789"/>
      <c r="CB39" s="789"/>
      <c r="CC39" s="789"/>
      <c r="CD39" s="789"/>
      <c r="CE39" s="789"/>
      <c r="CF39" s="789"/>
      <c r="CG39" s="790"/>
      <c r="CH39" s="791"/>
      <c r="CI39" s="792"/>
      <c r="CJ39" s="792"/>
      <c r="CK39" s="792"/>
      <c r="CL39" s="793"/>
      <c r="CM39" s="791"/>
      <c r="CN39" s="792"/>
      <c r="CO39" s="792"/>
      <c r="CP39" s="792"/>
      <c r="CQ39" s="793"/>
      <c r="CR39" s="791"/>
      <c r="CS39" s="792"/>
      <c r="CT39" s="792"/>
      <c r="CU39" s="792"/>
      <c r="CV39" s="793"/>
      <c r="CW39" s="791"/>
      <c r="CX39" s="792"/>
      <c r="CY39" s="792"/>
      <c r="CZ39" s="792"/>
      <c r="DA39" s="793"/>
      <c r="DB39" s="791"/>
      <c r="DC39" s="792"/>
      <c r="DD39" s="792"/>
      <c r="DE39" s="792"/>
      <c r="DF39" s="793"/>
      <c r="DG39" s="791"/>
      <c r="DH39" s="792"/>
      <c r="DI39" s="792"/>
      <c r="DJ39" s="792"/>
      <c r="DK39" s="793"/>
      <c r="DL39" s="791"/>
      <c r="DM39" s="792"/>
      <c r="DN39" s="792"/>
      <c r="DO39" s="792"/>
      <c r="DP39" s="793"/>
      <c r="DQ39" s="791"/>
      <c r="DR39" s="792"/>
      <c r="DS39" s="792"/>
      <c r="DT39" s="792"/>
      <c r="DU39" s="793"/>
      <c r="DV39" s="788"/>
      <c r="DW39" s="789"/>
      <c r="DX39" s="789"/>
      <c r="DY39" s="789"/>
      <c r="DZ39" s="794"/>
      <c r="EA39" s="230"/>
    </row>
    <row r="40" spans="1:131" ht="26.25" customHeight="1" x14ac:dyDescent="0.15">
      <c r="A40" s="238">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40"/>
      <c r="AL40" s="836"/>
      <c r="AM40" s="836"/>
      <c r="AN40" s="836"/>
      <c r="AO40" s="836"/>
      <c r="AP40" s="836"/>
      <c r="AQ40" s="836"/>
      <c r="AR40" s="836"/>
      <c r="AS40" s="836"/>
      <c r="AT40" s="836"/>
      <c r="AU40" s="836"/>
      <c r="AV40" s="836"/>
      <c r="AW40" s="836"/>
      <c r="AX40" s="836"/>
      <c r="AY40" s="836"/>
      <c r="AZ40" s="837"/>
      <c r="BA40" s="837"/>
      <c r="BB40" s="837"/>
      <c r="BC40" s="837"/>
      <c r="BD40" s="837"/>
      <c r="BE40" s="838"/>
      <c r="BF40" s="838"/>
      <c r="BG40" s="838"/>
      <c r="BH40" s="838"/>
      <c r="BI40" s="839"/>
      <c r="BJ40" s="232"/>
      <c r="BK40" s="232"/>
      <c r="BL40" s="232"/>
      <c r="BM40" s="232"/>
      <c r="BN40" s="232"/>
      <c r="BO40" s="241"/>
      <c r="BP40" s="241"/>
      <c r="BQ40" s="238">
        <v>34</v>
      </c>
      <c r="BR40" s="239"/>
      <c r="BS40" s="788"/>
      <c r="BT40" s="789"/>
      <c r="BU40" s="789"/>
      <c r="BV40" s="789"/>
      <c r="BW40" s="789"/>
      <c r="BX40" s="789"/>
      <c r="BY40" s="789"/>
      <c r="BZ40" s="789"/>
      <c r="CA40" s="789"/>
      <c r="CB40" s="789"/>
      <c r="CC40" s="789"/>
      <c r="CD40" s="789"/>
      <c r="CE40" s="789"/>
      <c r="CF40" s="789"/>
      <c r="CG40" s="790"/>
      <c r="CH40" s="791"/>
      <c r="CI40" s="792"/>
      <c r="CJ40" s="792"/>
      <c r="CK40" s="792"/>
      <c r="CL40" s="793"/>
      <c r="CM40" s="791"/>
      <c r="CN40" s="792"/>
      <c r="CO40" s="792"/>
      <c r="CP40" s="792"/>
      <c r="CQ40" s="793"/>
      <c r="CR40" s="791"/>
      <c r="CS40" s="792"/>
      <c r="CT40" s="792"/>
      <c r="CU40" s="792"/>
      <c r="CV40" s="793"/>
      <c r="CW40" s="791"/>
      <c r="CX40" s="792"/>
      <c r="CY40" s="792"/>
      <c r="CZ40" s="792"/>
      <c r="DA40" s="793"/>
      <c r="DB40" s="791"/>
      <c r="DC40" s="792"/>
      <c r="DD40" s="792"/>
      <c r="DE40" s="792"/>
      <c r="DF40" s="793"/>
      <c r="DG40" s="791"/>
      <c r="DH40" s="792"/>
      <c r="DI40" s="792"/>
      <c r="DJ40" s="792"/>
      <c r="DK40" s="793"/>
      <c r="DL40" s="791"/>
      <c r="DM40" s="792"/>
      <c r="DN40" s="792"/>
      <c r="DO40" s="792"/>
      <c r="DP40" s="793"/>
      <c r="DQ40" s="791"/>
      <c r="DR40" s="792"/>
      <c r="DS40" s="792"/>
      <c r="DT40" s="792"/>
      <c r="DU40" s="793"/>
      <c r="DV40" s="788"/>
      <c r="DW40" s="789"/>
      <c r="DX40" s="789"/>
      <c r="DY40" s="789"/>
      <c r="DZ40" s="794"/>
      <c r="EA40" s="230"/>
    </row>
    <row r="41" spans="1:131" ht="26.25" customHeight="1" x14ac:dyDescent="0.15">
      <c r="A41" s="238">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40"/>
      <c r="AL41" s="836"/>
      <c r="AM41" s="836"/>
      <c r="AN41" s="836"/>
      <c r="AO41" s="836"/>
      <c r="AP41" s="836"/>
      <c r="AQ41" s="836"/>
      <c r="AR41" s="836"/>
      <c r="AS41" s="836"/>
      <c r="AT41" s="836"/>
      <c r="AU41" s="836"/>
      <c r="AV41" s="836"/>
      <c r="AW41" s="836"/>
      <c r="AX41" s="836"/>
      <c r="AY41" s="836"/>
      <c r="AZ41" s="837"/>
      <c r="BA41" s="837"/>
      <c r="BB41" s="837"/>
      <c r="BC41" s="837"/>
      <c r="BD41" s="837"/>
      <c r="BE41" s="838"/>
      <c r="BF41" s="838"/>
      <c r="BG41" s="838"/>
      <c r="BH41" s="838"/>
      <c r="BI41" s="839"/>
      <c r="BJ41" s="232"/>
      <c r="BK41" s="232"/>
      <c r="BL41" s="232"/>
      <c r="BM41" s="232"/>
      <c r="BN41" s="232"/>
      <c r="BO41" s="241"/>
      <c r="BP41" s="241"/>
      <c r="BQ41" s="238">
        <v>35</v>
      </c>
      <c r="BR41" s="239"/>
      <c r="BS41" s="788"/>
      <c r="BT41" s="789"/>
      <c r="BU41" s="789"/>
      <c r="BV41" s="789"/>
      <c r="BW41" s="789"/>
      <c r="BX41" s="789"/>
      <c r="BY41" s="789"/>
      <c r="BZ41" s="789"/>
      <c r="CA41" s="789"/>
      <c r="CB41" s="789"/>
      <c r="CC41" s="789"/>
      <c r="CD41" s="789"/>
      <c r="CE41" s="789"/>
      <c r="CF41" s="789"/>
      <c r="CG41" s="790"/>
      <c r="CH41" s="791"/>
      <c r="CI41" s="792"/>
      <c r="CJ41" s="792"/>
      <c r="CK41" s="792"/>
      <c r="CL41" s="793"/>
      <c r="CM41" s="791"/>
      <c r="CN41" s="792"/>
      <c r="CO41" s="792"/>
      <c r="CP41" s="792"/>
      <c r="CQ41" s="793"/>
      <c r="CR41" s="791"/>
      <c r="CS41" s="792"/>
      <c r="CT41" s="792"/>
      <c r="CU41" s="792"/>
      <c r="CV41" s="793"/>
      <c r="CW41" s="791"/>
      <c r="CX41" s="792"/>
      <c r="CY41" s="792"/>
      <c r="CZ41" s="792"/>
      <c r="DA41" s="793"/>
      <c r="DB41" s="791"/>
      <c r="DC41" s="792"/>
      <c r="DD41" s="792"/>
      <c r="DE41" s="792"/>
      <c r="DF41" s="793"/>
      <c r="DG41" s="791"/>
      <c r="DH41" s="792"/>
      <c r="DI41" s="792"/>
      <c r="DJ41" s="792"/>
      <c r="DK41" s="793"/>
      <c r="DL41" s="791"/>
      <c r="DM41" s="792"/>
      <c r="DN41" s="792"/>
      <c r="DO41" s="792"/>
      <c r="DP41" s="793"/>
      <c r="DQ41" s="791"/>
      <c r="DR41" s="792"/>
      <c r="DS41" s="792"/>
      <c r="DT41" s="792"/>
      <c r="DU41" s="793"/>
      <c r="DV41" s="788"/>
      <c r="DW41" s="789"/>
      <c r="DX41" s="789"/>
      <c r="DY41" s="789"/>
      <c r="DZ41" s="794"/>
      <c r="EA41" s="230"/>
    </row>
    <row r="42" spans="1:131" ht="26.25" customHeight="1" x14ac:dyDescent="0.15">
      <c r="A42" s="238">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40"/>
      <c r="AL42" s="836"/>
      <c r="AM42" s="836"/>
      <c r="AN42" s="836"/>
      <c r="AO42" s="836"/>
      <c r="AP42" s="836"/>
      <c r="AQ42" s="836"/>
      <c r="AR42" s="836"/>
      <c r="AS42" s="836"/>
      <c r="AT42" s="836"/>
      <c r="AU42" s="836"/>
      <c r="AV42" s="836"/>
      <c r="AW42" s="836"/>
      <c r="AX42" s="836"/>
      <c r="AY42" s="836"/>
      <c r="AZ42" s="837"/>
      <c r="BA42" s="837"/>
      <c r="BB42" s="837"/>
      <c r="BC42" s="837"/>
      <c r="BD42" s="837"/>
      <c r="BE42" s="838"/>
      <c r="BF42" s="838"/>
      <c r="BG42" s="838"/>
      <c r="BH42" s="838"/>
      <c r="BI42" s="839"/>
      <c r="BJ42" s="232"/>
      <c r="BK42" s="232"/>
      <c r="BL42" s="232"/>
      <c r="BM42" s="232"/>
      <c r="BN42" s="232"/>
      <c r="BO42" s="241"/>
      <c r="BP42" s="241"/>
      <c r="BQ42" s="238">
        <v>36</v>
      </c>
      <c r="BR42" s="239"/>
      <c r="BS42" s="788"/>
      <c r="BT42" s="789"/>
      <c r="BU42" s="789"/>
      <c r="BV42" s="789"/>
      <c r="BW42" s="789"/>
      <c r="BX42" s="789"/>
      <c r="BY42" s="789"/>
      <c r="BZ42" s="789"/>
      <c r="CA42" s="789"/>
      <c r="CB42" s="789"/>
      <c r="CC42" s="789"/>
      <c r="CD42" s="789"/>
      <c r="CE42" s="789"/>
      <c r="CF42" s="789"/>
      <c r="CG42" s="790"/>
      <c r="CH42" s="791"/>
      <c r="CI42" s="792"/>
      <c r="CJ42" s="792"/>
      <c r="CK42" s="792"/>
      <c r="CL42" s="793"/>
      <c r="CM42" s="791"/>
      <c r="CN42" s="792"/>
      <c r="CO42" s="792"/>
      <c r="CP42" s="792"/>
      <c r="CQ42" s="793"/>
      <c r="CR42" s="791"/>
      <c r="CS42" s="792"/>
      <c r="CT42" s="792"/>
      <c r="CU42" s="792"/>
      <c r="CV42" s="793"/>
      <c r="CW42" s="791"/>
      <c r="CX42" s="792"/>
      <c r="CY42" s="792"/>
      <c r="CZ42" s="792"/>
      <c r="DA42" s="793"/>
      <c r="DB42" s="791"/>
      <c r="DC42" s="792"/>
      <c r="DD42" s="792"/>
      <c r="DE42" s="792"/>
      <c r="DF42" s="793"/>
      <c r="DG42" s="791"/>
      <c r="DH42" s="792"/>
      <c r="DI42" s="792"/>
      <c r="DJ42" s="792"/>
      <c r="DK42" s="793"/>
      <c r="DL42" s="791"/>
      <c r="DM42" s="792"/>
      <c r="DN42" s="792"/>
      <c r="DO42" s="792"/>
      <c r="DP42" s="793"/>
      <c r="DQ42" s="791"/>
      <c r="DR42" s="792"/>
      <c r="DS42" s="792"/>
      <c r="DT42" s="792"/>
      <c r="DU42" s="793"/>
      <c r="DV42" s="788"/>
      <c r="DW42" s="789"/>
      <c r="DX42" s="789"/>
      <c r="DY42" s="789"/>
      <c r="DZ42" s="794"/>
      <c r="EA42" s="230"/>
    </row>
    <row r="43" spans="1:131" ht="26.25" customHeight="1" x14ac:dyDescent="0.15">
      <c r="A43" s="238">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40"/>
      <c r="AL43" s="836"/>
      <c r="AM43" s="836"/>
      <c r="AN43" s="836"/>
      <c r="AO43" s="836"/>
      <c r="AP43" s="836"/>
      <c r="AQ43" s="836"/>
      <c r="AR43" s="836"/>
      <c r="AS43" s="836"/>
      <c r="AT43" s="836"/>
      <c r="AU43" s="836"/>
      <c r="AV43" s="836"/>
      <c r="AW43" s="836"/>
      <c r="AX43" s="836"/>
      <c r="AY43" s="836"/>
      <c r="AZ43" s="837"/>
      <c r="BA43" s="837"/>
      <c r="BB43" s="837"/>
      <c r="BC43" s="837"/>
      <c r="BD43" s="837"/>
      <c r="BE43" s="838"/>
      <c r="BF43" s="838"/>
      <c r="BG43" s="838"/>
      <c r="BH43" s="838"/>
      <c r="BI43" s="839"/>
      <c r="BJ43" s="232"/>
      <c r="BK43" s="232"/>
      <c r="BL43" s="232"/>
      <c r="BM43" s="232"/>
      <c r="BN43" s="232"/>
      <c r="BO43" s="241"/>
      <c r="BP43" s="241"/>
      <c r="BQ43" s="238">
        <v>37</v>
      </c>
      <c r="BR43" s="239"/>
      <c r="BS43" s="788"/>
      <c r="BT43" s="789"/>
      <c r="BU43" s="789"/>
      <c r="BV43" s="789"/>
      <c r="BW43" s="789"/>
      <c r="BX43" s="789"/>
      <c r="BY43" s="789"/>
      <c r="BZ43" s="789"/>
      <c r="CA43" s="789"/>
      <c r="CB43" s="789"/>
      <c r="CC43" s="789"/>
      <c r="CD43" s="789"/>
      <c r="CE43" s="789"/>
      <c r="CF43" s="789"/>
      <c r="CG43" s="790"/>
      <c r="CH43" s="791"/>
      <c r="CI43" s="792"/>
      <c r="CJ43" s="792"/>
      <c r="CK43" s="792"/>
      <c r="CL43" s="793"/>
      <c r="CM43" s="791"/>
      <c r="CN43" s="792"/>
      <c r="CO43" s="792"/>
      <c r="CP43" s="792"/>
      <c r="CQ43" s="793"/>
      <c r="CR43" s="791"/>
      <c r="CS43" s="792"/>
      <c r="CT43" s="792"/>
      <c r="CU43" s="792"/>
      <c r="CV43" s="793"/>
      <c r="CW43" s="791"/>
      <c r="CX43" s="792"/>
      <c r="CY43" s="792"/>
      <c r="CZ43" s="792"/>
      <c r="DA43" s="793"/>
      <c r="DB43" s="791"/>
      <c r="DC43" s="792"/>
      <c r="DD43" s="792"/>
      <c r="DE43" s="792"/>
      <c r="DF43" s="793"/>
      <c r="DG43" s="791"/>
      <c r="DH43" s="792"/>
      <c r="DI43" s="792"/>
      <c r="DJ43" s="792"/>
      <c r="DK43" s="793"/>
      <c r="DL43" s="791"/>
      <c r="DM43" s="792"/>
      <c r="DN43" s="792"/>
      <c r="DO43" s="792"/>
      <c r="DP43" s="793"/>
      <c r="DQ43" s="791"/>
      <c r="DR43" s="792"/>
      <c r="DS43" s="792"/>
      <c r="DT43" s="792"/>
      <c r="DU43" s="793"/>
      <c r="DV43" s="788"/>
      <c r="DW43" s="789"/>
      <c r="DX43" s="789"/>
      <c r="DY43" s="789"/>
      <c r="DZ43" s="794"/>
      <c r="EA43" s="230"/>
    </row>
    <row r="44" spans="1:131" ht="26.25" customHeight="1" x14ac:dyDescent="0.15">
      <c r="A44" s="238">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40"/>
      <c r="AL44" s="836"/>
      <c r="AM44" s="836"/>
      <c r="AN44" s="836"/>
      <c r="AO44" s="836"/>
      <c r="AP44" s="836"/>
      <c r="AQ44" s="836"/>
      <c r="AR44" s="836"/>
      <c r="AS44" s="836"/>
      <c r="AT44" s="836"/>
      <c r="AU44" s="836"/>
      <c r="AV44" s="836"/>
      <c r="AW44" s="836"/>
      <c r="AX44" s="836"/>
      <c r="AY44" s="836"/>
      <c r="AZ44" s="837"/>
      <c r="BA44" s="837"/>
      <c r="BB44" s="837"/>
      <c r="BC44" s="837"/>
      <c r="BD44" s="837"/>
      <c r="BE44" s="838"/>
      <c r="BF44" s="838"/>
      <c r="BG44" s="838"/>
      <c r="BH44" s="838"/>
      <c r="BI44" s="839"/>
      <c r="BJ44" s="232"/>
      <c r="BK44" s="232"/>
      <c r="BL44" s="232"/>
      <c r="BM44" s="232"/>
      <c r="BN44" s="232"/>
      <c r="BO44" s="241"/>
      <c r="BP44" s="241"/>
      <c r="BQ44" s="238">
        <v>38</v>
      </c>
      <c r="BR44" s="239"/>
      <c r="BS44" s="788"/>
      <c r="BT44" s="789"/>
      <c r="BU44" s="789"/>
      <c r="BV44" s="789"/>
      <c r="BW44" s="789"/>
      <c r="BX44" s="789"/>
      <c r="BY44" s="789"/>
      <c r="BZ44" s="789"/>
      <c r="CA44" s="789"/>
      <c r="CB44" s="789"/>
      <c r="CC44" s="789"/>
      <c r="CD44" s="789"/>
      <c r="CE44" s="789"/>
      <c r="CF44" s="789"/>
      <c r="CG44" s="790"/>
      <c r="CH44" s="791"/>
      <c r="CI44" s="792"/>
      <c r="CJ44" s="792"/>
      <c r="CK44" s="792"/>
      <c r="CL44" s="793"/>
      <c r="CM44" s="791"/>
      <c r="CN44" s="792"/>
      <c r="CO44" s="792"/>
      <c r="CP44" s="792"/>
      <c r="CQ44" s="793"/>
      <c r="CR44" s="791"/>
      <c r="CS44" s="792"/>
      <c r="CT44" s="792"/>
      <c r="CU44" s="792"/>
      <c r="CV44" s="793"/>
      <c r="CW44" s="791"/>
      <c r="CX44" s="792"/>
      <c r="CY44" s="792"/>
      <c r="CZ44" s="792"/>
      <c r="DA44" s="793"/>
      <c r="DB44" s="791"/>
      <c r="DC44" s="792"/>
      <c r="DD44" s="792"/>
      <c r="DE44" s="792"/>
      <c r="DF44" s="793"/>
      <c r="DG44" s="791"/>
      <c r="DH44" s="792"/>
      <c r="DI44" s="792"/>
      <c r="DJ44" s="792"/>
      <c r="DK44" s="793"/>
      <c r="DL44" s="791"/>
      <c r="DM44" s="792"/>
      <c r="DN44" s="792"/>
      <c r="DO44" s="792"/>
      <c r="DP44" s="793"/>
      <c r="DQ44" s="791"/>
      <c r="DR44" s="792"/>
      <c r="DS44" s="792"/>
      <c r="DT44" s="792"/>
      <c r="DU44" s="793"/>
      <c r="DV44" s="788"/>
      <c r="DW44" s="789"/>
      <c r="DX44" s="789"/>
      <c r="DY44" s="789"/>
      <c r="DZ44" s="794"/>
      <c r="EA44" s="230"/>
    </row>
    <row r="45" spans="1:131" ht="26.25" customHeight="1" x14ac:dyDescent="0.15">
      <c r="A45" s="238">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40"/>
      <c r="AL45" s="836"/>
      <c r="AM45" s="836"/>
      <c r="AN45" s="836"/>
      <c r="AO45" s="836"/>
      <c r="AP45" s="836"/>
      <c r="AQ45" s="836"/>
      <c r="AR45" s="836"/>
      <c r="AS45" s="836"/>
      <c r="AT45" s="836"/>
      <c r="AU45" s="836"/>
      <c r="AV45" s="836"/>
      <c r="AW45" s="836"/>
      <c r="AX45" s="836"/>
      <c r="AY45" s="836"/>
      <c r="AZ45" s="837"/>
      <c r="BA45" s="837"/>
      <c r="BB45" s="837"/>
      <c r="BC45" s="837"/>
      <c r="BD45" s="837"/>
      <c r="BE45" s="838"/>
      <c r="BF45" s="838"/>
      <c r="BG45" s="838"/>
      <c r="BH45" s="838"/>
      <c r="BI45" s="839"/>
      <c r="BJ45" s="232"/>
      <c r="BK45" s="232"/>
      <c r="BL45" s="232"/>
      <c r="BM45" s="232"/>
      <c r="BN45" s="232"/>
      <c r="BO45" s="241"/>
      <c r="BP45" s="241"/>
      <c r="BQ45" s="238">
        <v>39</v>
      </c>
      <c r="BR45" s="239"/>
      <c r="BS45" s="788"/>
      <c r="BT45" s="789"/>
      <c r="BU45" s="789"/>
      <c r="BV45" s="789"/>
      <c r="BW45" s="789"/>
      <c r="BX45" s="789"/>
      <c r="BY45" s="789"/>
      <c r="BZ45" s="789"/>
      <c r="CA45" s="789"/>
      <c r="CB45" s="789"/>
      <c r="CC45" s="789"/>
      <c r="CD45" s="789"/>
      <c r="CE45" s="789"/>
      <c r="CF45" s="789"/>
      <c r="CG45" s="790"/>
      <c r="CH45" s="791"/>
      <c r="CI45" s="792"/>
      <c r="CJ45" s="792"/>
      <c r="CK45" s="792"/>
      <c r="CL45" s="793"/>
      <c r="CM45" s="791"/>
      <c r="CN45" s="792"/>
      <c r="CO45" s="792"/>
      <c r="CP45" s="792"/>
      <c r="CQ45" s="793"/>
      <c r="CR45" s="791"/>
      <c r="CS45" s="792"/>
      <c r="CT45" s="792"/>
      <c r="CU45" s="792"/>
      <c r="CV45" s="793"/>
      <c r="CW45" s="791"/>
      <c r="CX45" s="792"/>
      <c r="CY45" s="792"/>
      <c r="CZ45" s="792"/>
      <c r="DA45" s="793"/>
      <c r="DB45" s="791"/>
      <c r="DC45" s="792"/>
      <c r="DD45" s="792"/>
      <c r="DE45" s="792"/>
      <c r="DF45" s="793"/>
      <c r="DG45" s="791"/>
      <c r="DH45" s="792"/>
      <c r="DI45" s="792"/>
      <c r="DJ45" s="792"/>
      <c r="DK45" s="793"/>
      <c r="DL45" s="791"/>
      <c r="DM45" s="792"/>
      <c r="DN45" s="792"/>
      <c r="DO45" s="792"/>
      <c r="DP45" s="793"/>
      <c r="DQ45" s="791"/>
      <c r="DR45" s="792"/>
      <c r="DS45" s="792"/>
      <c r="DT45" s="792"/>
      <c r="DU45" s="793"/>
      <c r="DV45" s="788"/>
      <c r="DW45" s="789"/>
      <c r="DX45" s="789"/>
      <c r="DY45" s="789"/>
      <c r="DZ45" s="794"/>
      <c r="EA45" s="230"/>
    </row>
    <row r="46" spans="1:131" ht="26.25" customHeight="1" x14ac:dyDescent="0.15">
      <c r="A46" s="238">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40"/>
      <c r="AL46" s="836"/>
      <c r="AM46" s="836"/>
      <c r="AN46" s="836"/>
      <c r="AO46" s="836"/>
      <c r="AP46" s="836"/>
      <c r="AQ46" s="836"/>
      <c r="AR46" s="836"/>
      <c r="AS46" s="836"/>
      <c r="AT46" s="836"/>
      <c r="AU46" s="836"/>
      <c r="AV46" s="836"/>
      <c r="AW46" s="836"/>
      <c r="AX46" s="836"/>
      <c r="AY46" s="836"/>
      <c r="AZ46" s="837"/>
      <c r="BA46" s="837"/>
      <c r="BB46" s="837"/>
      <c r="BC46" s="837"/>
      <c r="BD46" s="837"/>
      <c r="BE46" s="838"/>
      <c r="BF46" s="838"/>
      <c r="BG46" s="838"/>
      <c r="BH46" s="838"/>
      <c r="BI46" s="839"/>
      <c r="BJ46" s="232"/>
      <c r="BK46" s="232"/>
      <c r="BL46" s="232"/>
      <c r="BM46" s="232"/>
      <c r="BN46" s="232"/>
      <c r="BO46" s="241"/>
      <c r="BP46" s="241"/>
      <c r="BQ46" s="238">
        <v>40</v>
      </c>
      <c r="BR46" s="239"/>
      <c r="BS46" s="788"/>
      <c r="BT46" s="789"/>
      <c r="BU46" s="789"/>
      <c r="BV46" s="789"/>
      <c r="BW46" s="789"/>
      <c r="BX46" s="789"/>
      <c r="BY46" s="789"/>
      <c r="BZ46" s="789"/>
      <c r="CA46" s="789"/>
      <c r="CB46" s="789"/>
      <c r="CC46" s="789"/>
      <c r="CD46" s="789"/>
      <c r="CE46" s="789"/>
      <c r="CF46" s="789"/>
      <c r="CG46" s="790"/>
      <c r="CH46" s="791"/>
      <c r="CI46" s="792"/>
      <c r="CJ46" s="792"/>
      <c r="CK46" s="792"/>
      <c r="CL46" s="793"/>
      <c r="CM46" s="791"/>
      <c r="CN46" s="792"/>
      <c r="CO46" s="792"/>
      <c r="CP46" s="792"/>
      <c r="CQ46" s="793"/>
      <c r="CR46" s="791"/>
      <c r="CS46" s="792"/>
      <c r="CT46" s="792"/>
      <c r="CU46" s="792"/>
      <c r="CV46" s="793"/>
      <c r="CW46" s="791"/>
      <c r="CX46" s="792"/>
      <c r="CY46" s="792"/>
      <c r="CZ46" s="792"/>
      <c r="DA46" s="793"/>
      <c r="DB46" s="791"/>
      <c r="DC46" s="792"/>
      <c r="DD46" s="792"/>
      <c r="DE46" s="792"/>
      <c r="DF46" s="793"/>
      <c r="DG46" s="791"/>
      <c r="DH46" s="792"/>
      <c r="DI46" s="792"/>
      <c r="DJ46" s="792"/>
      <c r="DK46" s="793"/>
      <c r="DL46" s="791"/>
      <c r="DM46" s="792"/>
      <c r="DN46" s="792"/>
      <c r="DO46" s="792"/>
      <c r="DP46" s="793"/>
      <c r="DQ46" s="791"/>
      <c r="DR46" s="792"/>
      <c r="DS46" s="792"/>
      <c r="DT46" s="792"/>
      <c r="DU46" s="793"/>
      <c r="DV46" s="788"/>
      <c r="DW46" s="789"/>
      <c r="DX46" s="789"/>
      <c r="DY46" s="789"/>
      <c r="DZ46" s="794"/>
      <c r="EA46" s="230"/>
    </row>
    <row r="47" spans="1:131" ht="26.25" customHeight="1" x14ac:dyDescent="0.15">
      <c r="A47" s="238">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40"/>
      <c r="AL47" s="836"/>
      <c r="AM47" s="836"/>
      <c r="AN47" s="836"/>
      <c r="AO47" s="836"/>
      <c r="AP47" s="836"/>
      <c r="AQ47" s="836"/>
      <c r="AR47" s="836"/>
      <c r="AS47" s="836"/>
      <c r="AT47" s="836"/>
      <c r="AU47" s="836"/>
      <c r="AV47" s="836"/>
      <c r="AW47" s="836"/>
      <c r="AX47" s="836"/>
      <c r="AY47" s="836"/>
      <c r="AZ47" s="837"/>
      <c r="BA47" s="837"/>
      <c r="BB47" s="837"/>
      <c r="BC47" s="837"/>
      <c r="BD47" s="837"/>
      <c r="BE47" s="838"/>
      <c r="BF47" s="838"/>
      <c r="BG47" s="838"/>
      <c r="BH47" s="838"/>
      <c r="BI47" s="839"/>
      <c r="BJ47" s="232"/>
      <c r="BK47" s="232"/>
      <c r="BL47" s="232"/>
      <c r="BM47" s="232"/>
      <c r="BN47" s="232"/>
      <c r="BO47" s="241"/>
      <c r="BP47" s="241"/>
      <c r="BQ47" s="238">
        <v>41</v>
      </c>
      <c r="BR47" s="239"/>
      <c r="BS47" s="788"/>
      <c r="BT47" s="789"/>
      <c r="BU47" s="789"/>
      <c r="BV47" s="789"/>
      <c r="BW47" s="789"/>
      <c r="BX47" s="789"/>
      <c r="BY47" s="789"/>
      <c r="BZ47" s="789"/>
      <c r="CA47" s="789"/>
      <c r="CB47" s="789"/>
      <c r="CC47" s="789"/>
      <c r="CD47" s="789"/>
      <c r="CE47" s="789"/>
      <c r="CF47" s="789"/>
      <c r="CG47" s="790"/>
      <c r="CH47" s="791"/>
      <c r="CI47" s="792"/>
      <c r="CJ47" s="792"/>
      <c r="CK47" s="792"/>
      <c r="CL47" s="793"/>
      <c r="CM47" s="791"/>
      <c r="CN47" s="792"/>
      <c r="CO47" s="792"/>
      <c r="CP47" s="792"/>
      <c r="CQ47" s="793"/>
      <c r="CR47" s="791"/>
      <c r="CS47" s="792"/>
      <c r="CT47" s="792"/>
      <c r="CU47" s="792"/>
      <c r="CV47" s="793"/>
      <c r="CW47" s="791"/>
      <c r="CX47" s="792"/>
      <c r="CY47" s="792"/>
      <c r="CZ47" s="792"/>
      <c r="DA47" s="793"/>
      <c r="DB47" s="791"/>
      <c r="DC47" s="792"/>
      <c r="DD47" s="792"/>
      <c r="DE47" s="792"/>
      <c r="DF47" s="793"/>
      <c r="DG47" s="791"/>
      <c r="DH47" s="792"/>
      <c r="DI47" s="792"/>
      <c r="DJ47" s="792"/>
      <c r="DK47" s="793"/>
      <c r="DL47" s="791"/>
      <c r="DM47" s="792"/>
      <c r="DN47" s="792"/>
      <c r="DO47" s="792"/>
      <c r="DP47" s="793"/>
      <c r="DQ47" s="791"/>
      <c r="DR47" s="792"/>
      <c r="DS47" s="792"/>
      <c r="DT47" s="792"/>
      <c r="DU47" s="793"/>
      <c r="DV47" s="788"/>
      <c r="DW47" s="789"/>
      <c r="DX47" s="789"/>
      <c r="DY47" s="789"/>
      <c r="DZ47" s="794"/>
      <c r="EA47" s="230"/>
    </row>
    <row r="48" spans="1:131" ht="26.25" customHeight="1" x14ac:dyDescent="0.15">
      <c r="A48" s="238">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40"/>
      <c r="AL48" s="836"/>
      <c r="AM48" s="836"/>
      <c r="AN48" s="836"/>
      <c r="AO48" s="836"/>
      <c r="AP48" s="836"/>
      <c r="AQ48" s="836"/>
      <c r="AR48" s="836"/>
      <c r="AS48" s="836"/>
      <c r="AT48" s="836"/>
      <c r="AU48" s="836"/>
      <c r="AV48" s="836"/>
      <c r="AW48" s="836"/>
      <c r="AX48" s="836"/>
      <c r="AY48" s="836"/>
      <c r="AZ48" s="837"/>
      <c r="BA48" s="837"/>
      <c r="BB48" s="837"/>
      <c r="BC48" s="837"/>
      <c r="BD48" s="837"/>
      <c r="BE48" s="838"/>
      <c r="BF48" s="838"/>
      <c r="BG48" s="838"/>
      <c r="BH48" s="838"/>
      <c r="BI48" s="839"/>
      <c r="BJ48" s="232"/>
      <c r="BK48" s="232"/>
      <c r="BL48" s="232"/>
      <c r="BM48" s="232"/>
      <c r="BN48" s="232"/>
      <c r="BO48" s="241"/>
      <c r="BP48" s="241"/>
      <c r="BQ48" s="238">
        <v>42</v>
      </c>
      <c r="BR48" s="239"/>
      <c r="BS48" s="788"/>
      <c r="BT48" s="789"/>
      <c r="BU48" s="789"/>
      <c r="BV48" s="789"/>
      <c r="BW48" s="789"/>
      <c r="BX48" s="789"/>
      <c r="BY48" s="789"/>
      <c r="BZ48" s="789"/>
      <c r="CA48" s="789"/>
      <c r="CB48" s="789"/>
      <c r="CC48" s="789"/>
      <c r="CD48" s="789"/>
      <c r="CE48" s="789"/>
      <c r="CF48" s="789"/>
      <c r="CG48" s="790"/>
      <c r="CH48" s="791"/>
      <c r="CI48" s="792"/>
      <c r="CJ48" s="792"/>
      <c r="CK48" s="792"/>
      <c r="CL48" s="793"/>
      <c r="CM48" s="791"/>
      <c r="CN48" s="792"/>
      <c r="CO48" s="792"/>
      <c r="CP48" s="792"/>
      <c r="CQ48" s="793"/>
      <c r="CR48" s="791"/>
      <c r="CS48" s="792"/>
      <c r="CT48" s="792"/>
      <c r="CU48" s="792"/>
      <c r="CV48" s="793"/>
      <c r="CW48" s="791"/>
      <c r="CX48" s="792"/>
      <c r="CY48" s="792"/>
      <c r="CZ48" s="792"/>
      <c r="DA48" s="793"/>
      <c r="DB48" s="791"/>
      <c r="DC48" s="792"/>
      <c r="DD48" s="792"/>
      <c r="DE48" s="792"/>
      <c r="DF48" s="793"/>
      <c r="DG48" s="791"/>
      <c r="DH48" s="792"/>
      <c r="DI48" s="792"/>
      <c r="DJ48" s="792"/>
      <c r="DK48" s="793"/>
      <c r="DL48" s="791"/>
      <c r="DM48" s="792"/>
      <c r="DN48" s="792"/>
      <c r="DO48" s="792"/>
      <c r="DP48" s="793"/>
      <c r="DQ48" s="791"/>
      <c r="DR48" s="792"/>
      <c r="DS48" s="792"/>
      <c r="DT48" s="792"/>
      <c r="DU48" s="793"/>
      <c r="DV48" s="788"/>
      <c r="DW48" s="789"/>
      <c r="DX48" s="789"/>
      <c r="DY48" s="789"/>
      <c r="DZ48" s="794"/>
      <c r="EA48" s="230"/>
    </row>
    <row r="49" spans="1:131" ht="26.25" customHeight="1" x14ac:dyDescent="0.15">
      <c r="A49" s="238">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40"/>
      <c r="AL49" s="836"/>
      <c r="AM49" s="836"/>
      <c r="AN49" s="836"/>
      <c r="AO49" s="836"/>
      <c r="AP49" s="836"/>
      <c r="AQ49" s="836"/>
      <c r="AR49" s="836"/>
      <c r="AS49" s="836"/>
      <c r="AT49" s="836"/>
      <c r="AU49" s="836"/>
      <c r="AV49" s="836"/>
      <c r="AW49" s="836"/>
      <c r="AX49" s="836"/>
      <c r="AY49" s="836"/>
      <c r="AZ49" s="837"/>
      <c r="BA49" s="837"/>
      <c r="BB49" s="837"/>
      <c r="BC49" s="837"/>
      <c r="BD49" s="837"/>
      <c r="BE49" s="838"/>
      <c r="BF49" s="838"/>
      <c r="BG49" s="838"/>
      <c r="BH49" s="838"/>
      <c r="BI49" s="839"/>
      <c r="BJ49" s="232"/>
      <c r="BK49" s="232"/>
      <c r="BL49" s="232"/>
      <c r="BM49" s="232"/>
      <c r="BN49" s="232"/>
      <c r="BO49" s="241"/>
      <c r="BP49" s="241"/>
      <c r="BQ49" s="238">
        <v>43</v>
      </c>
      <c r="BR49" s="239"/>
      <c r="BS49" s="788"/>
      <c r="BT49" s="789"/>
      <c r="BU49" s="789"/>
      <c r="BV49" s="789"/>
      <c r="BW49" s="789"/>
      <c r="BX49" s="789"/>
      <c r="BY49" s="789"/>
      <c r="BZ49" s="789"/>
      <c r="CA49" s="789"/>
      <c r="CB49" s="789"/>
      <c r="CC49" s="789"/>
      <c r="CD49" s="789"/>
      <c r="CE49" s="789"/>
      <c r="CF49" s="789"/>
      <c r="CG49" s="790"/>
      <c r="CH49" s="791"/>
      <c r="CI49" s="792"/>
      <c r="CJ49" s="792"/>
      <c r="CK49" s="792"/>
      <c r="CL49" s="793"/>
      <c r="CM49" s="791"/>
      <c r="CN49" s="792"/>
      <c r="CO49" s="792"/>
      <c r="CP49" s="792"/>
      <c r="CQ49" s="793"/>
      <c r="CR49" s="791"/>
      <c r="CS49" s="792"/>
      <c r="CT49" s="792"/>
      <c r="CU49" s="792"/>
      <c r="CV49" s="793"/>
      <c r="CW49" s="791"/>
      <c r="CX49" s="792"/>
      <c r="CY49" s="792"/>
      <c r="CZ49" s="792"/>
      <c r="DA49" s="793"/>
      <c r="DB49" s="791"/>
      <c r="DC49" s="792"/>
      <c r="DD49" s="792"/>
      <c r="DE49" s="792"/>
      <c r="DF49" s="793"/>
      <c r="DG49" s="791"/>
      <c r="DH49" s="792"/>
      <c r="DI49" s="792"/>
      <c r="DJ49" s="792"/>
      <c r="DK49" s="793"/>
      <c r="DL49" s="791"/>
      <c r="DM49" s="792"/>
      <c r="DN49" s="792"/>
      <c r="DO49" s="792"/>
      <c r="DP49" s="793"/>
      <c r="DQ49" s="791"/>
      <c r="DR49" s="792"/>
      <c r="DS49" s="792"/>
      <c r="DT49" s="792"/>
      <c r="DU49" s="793"/>
      <c r="DV49" s="788"/>
      <c r="DW49" s="789"/>
      <c r="DX49" s="789"/>
      <c r="DY49" s="789"/>
      <c r="DZ49" s="794"/>
      <c r="EA49" s="230"/>
    </row>
    <row r="50" spans="1:131" ht="26.25" customHeight="1" x14ac:dyDescent="0.15">
      <c r="A50" s="238">
        <v>23</v>
      </c>
      <c r="B50" s="755"/>
      <c r="C50" s="756"/>
      <c r="D50" s="756"/>
      <c r="E50" s="756"/>
      <c r="F50" s="756"/>
      <c r="G50" s="756"/>
      <c r="H50" s="756"/>
      <c r="I50" s="756"/>
      <c r="J50" s="756"/>
      <c r="K50" s="756"/>
      <c r="L50" s="756"/>
      <c r="M50" s="756"/>
      <c r="N50" s="756"/>
      <c r="O50" s="756"/>
      <c r="P50" s="757"/>
      <c r="Q50" s="841"/>
      <c r="R50" s="842"/>
      <c r="S50" s="842"/>
      <c r="T50" s="842"/>
      <c r="U50" s="842"/>
      <c r="V50" s="842"/>
      <c r="W50" s="842"/>
      <c r="X50" s="842"/>
      <c r="Y50" s="842"/>
      <c r="Z50" s="842"/>
      <c r="AA50" s="842"/>
      <c r="AB50" s="842"/>
      <c r="AC50" s="842"/>
      <c r="AD50" s="842"/>
      <c r="AE50" s="843"/>
      <c r="AF50" s="761"/>
      <c r="AG50" s="762"/>
      <c r="AH50" s="762"/>
      <c r="AI50" s="762"/>
      <c r="AJ50" s="763"/>
      <c r="AK50" s="845"/>
      <c r="AL50" s="842"/>
      <c r="AM50" s="842"/>
      <c r="AN50" s="842"/>
      <c r="AO50" s="842"/>
      <c r="AP50" s="842"/>
      <c r="AQ50" s="842"/>
      <c r="AR50" s="842"/>
      <c r="AS50" s="842"/>
      <c r="AT50" s="842"/>
      <c r="AU50" s="842"/>
      <c r="AV50" s="842"/>
      <c r="AW50" s="842"/>
      <c r="AX50" s="842"/>
      <c r="AY50" s="842"/>
      <c r="AZ50" s="844"/>
      <c r="BA50" s="844"/>
      <c r="BB50" s="844"/>
      <c r="BC50" s="844"/>
      <c r="BD50" s="844"/>
      <c r="BE50" s="838"/>
      <c r="BF50" s="838"/>
      <c r="BG50" s="838"/>
      <c r="BH50" s="838"/>
      <c r="BI50" s="839"/>
      <c r="BJ50" s="232"/>
      <c r="BK50" s="232"/>
      <c r="BL50" s="232"/>
      <c r="BM50" s="232"/>
      <c r="BN50" s="232"/>
      <c r="BO50" s="241"/>
      <c r="BP50" s="241"/>
      <c r="BQ50" s="238">
        <v>44</v>
      </c>
      <c r="BR50" s="239"/>
      <c r="BS50" s="788"/>
      <c r="BT50" s="789"/>
      <c r="BU50" s="789"/>
      <c r="BV50" s="789"/>
      <c r="BW50" s="789"/>
      <c r="BX50" s="789"/>
      <c r="BY50" s="789"/>
      <c r="BZ50" s="789"/>
      <c r="CA50" s="789"/>
      <c r="CB50" s="789"/>
      <c r="CC50" s="789"/>
      <c r="CD50" s="789"/>
      <c r="CE50" s="789"/>
      <c r="CF50" s="789"/>
      <c r="CG50" s="790"/>
      <c r="CH50" s="791"/>
      <c r="CI50" s="792"/>
      <c r="CJ50" s="792"/>
      <c r="CK50" s="792"/>
      <c r="CL50" s="793"/>
      <c r="CM50" s="791"/>
      <c r="CN50" s="792"/>
      <c r="CO50" s="792"/>
      <c r="CP50" s="792"/>
      <c r="CQ50" s="793"/>
      <c r="CR50" s="791"/>
      <c r="CS50" s="792"/>
      <c r="CT50" s="792"/>
      <c r="CU50" s="792"/>
      <c r="CV50" s="793"/>
      <c r="CW50" s="791"/>
      <c r="CX50" s="792"/>
      <c r="CY50" s="792"/>
      <c r="CZ50" s="792"/>
      <c r="DA50" s="793"/>
      <c r="DB50" s="791"/>
      <c r="DC50" s="792"/>
      <c r="DD50" s="792"/>
      <c r="DE50" s="792"/>
      <c r="DF50" s="793"/>
      <c r="DG50" s="791"/>
      <c r="DH50" s="792"/>
      <c r="DI50" s="792"/>
      <c r="DJ50" s="792"/>
      <c r="DK50" s="793"/>
      <c r="DL50" s="791"/>
      <c r="DM50" s="792"/>
      <c r="DN50" s="792"/>
      <c r="DO50" s="792"/>
      <c r="DP50" s="793"/>
      <c r="DQ50" s="791"/>
      <c r="DR50" s="792"/>
      <c r="DS50" s="792"/>
      <c r="DT50" s="792"/>
      <c r="DU50" s="793"/>
      <c r="DV50" s="788"/>
      <c r="DW50" s="789"/>
      <c r="DX50" s="789"/>
      <c r="DY50" s="789"/>
      <c r="DZ50" s="794"/>
      <c r="EA50" s="230"/>
    </row>
    <row r="51" spans="1:131" ht="26.25" customHeight="1" x14ac:dyDescent="0.15">
      <c r="A51" s="238">
        <v>24</v>
      </c>
      <c r="B51" s="755"/>
      <c r="C51" s="756"/>
      <c r="D51" s="756"/>
      <c r="E51" s="756"/>
      <c r="F51" s="756"/>
      <c r="G51" s="756"/>
      <c r="H51" s="756"/>
      <c r="I51" s="756"/>
      <c r="J51" s="756"/>
      <c r="K51" s="756"/>
      <c r="L51" s="756"/>
      <c r="M51" s="756"/>
      <c r="N51" s="756"/>
      <c r="O51" s="756"/>
      <c r="P51" s="757"/>
      <c r="Q51" s="841"/>
      <c r="R51" s="842"/>
      <c r="S51" s="842"/>
      <c r="T51" s="842"/>
      <c r="U51" s="842"/>
      <c r="V51" s="842"/>
      <c r="W51" s="842"/>
      <c r="X51" s="842"/>
      <c r="Y51" s="842"/>
      <c r="Z51" s="842"/>
      <c r="AA51" s="842"/>
      <c r="AB51" s="842"/>
      <c r="AC51" s="842"/>
      <c r="AD51" s="842"/>
      <c r="AE51" s="843"/>
      <c r="AF51" s="761"/>
      <c r="AG51" s="762"/>
      <c r="AH51" s="762"/>
      <c r="AI51" s="762"/>
      <c r="AJ51" s="763"/>
      <c r="AK51" s="845"/>
      <c r="AL51" s="842"/>
      <c r="AM51" s="842"/>
      <c r="AN51" s="842"/>
      <c r="AO51" s="842"/>
      <c r="AP51" s="842"/>
      <c r="AQ51" s="842"/>
      <c r="AR51" s="842"/>
      <c r="AS51" s="842"/>
      <c r="AT51" s="842"/>
      <c r="AU51" s="842"/>
      <c r="AV51" s="842"/>
      <c r="AW51" s="842"/>
      <c r="AX51" s="842"/>
      <c r="AY51" s="842"/>
      <c r="AZ51" s="844"/>
      <c r="BA51" s="844"/>
      <c r="BB51" s="844"/>
      <c r="BC51" s="844"/>
      <c r="BD51" s="844"/>
      <c r="BE51" s="838"/>
      <c r="BF51" s="838"/>
      <c r="BG51" s="838"/>
      <c r="BH51" s="838"/>
      <c r="BI51" s="839"/>
      <c r="BJ51" s="232"/>
      <c r="BK51" s="232"/>
      <c r="BL51" s="232"/>
      <c r="BM51" s="232"/>
      <c r="BN51" s="232"/>
      <c r="BO51" s="241"/>
      <c r="BP51" s="241"/>
      <c r="BQ51" s="238">
        <v>45</v>
      </c>
      <c r="BR51" s="239"/>
      <c r="BS51" s="788"/>
      <c r="BT51" s="789"/>
      <c r="BU51" s="789"/>
      <c r="BV51" s="789"/>
      <c r="BW51" s="789"/>
      <c r="BX51" s="789"/>
      <c r="BY51" s="789"/>
      <c r="BZ51" s="789"/>
      <c r="CA51" s="789"/>
      <c r="CB51" s="789"/>
      <c r="CC51" s="789"/>
      <c r="CD51" s="789"/>
      <c r="CE51" s="789"/>
      <c r="CF51" s="789"/>
      <c r="CG51" s="790"/>
      <c r="CH51" s="791"/>
      <c r="CI51" s="792"/>
      <c r="CJ51" s="792"/>
      <c r="CK51" s="792"/>
      <c r="CL51" s="793"/>
      <c r="CM51" s="791"/>
      <c r="CN51" s="792"/>
      <c r="CO51" s="792"/>
      <c r="CP51" s="792"/>
      <c r="CQ51" s="793"/>
      <c r="CR51" s="791"/>
      <c r="CS51" s="792"/>
      <c r="CT51" s="792"/>
      <c r="CU51" s="792"/>
      <c r="CV51" s="793"/>
      <c r="CW51" s="791"/>
      <c r="CX51" s="792"/>
      <c r="CY51" s="792"/>
      <c r="CZ51" s="792"/>
      <c r="DA51" s="793"/>
      <c r="DB51" s="791"/>
      <c r="DC51" s="792"/>
      <c r="DD51" s="792"/>
      <c r="DE51" s="792"/>
      <c r="DF51" s="793"/>
      <c r="DG51" s="791"/>
      <c r="DH51" s="792"/>
      <c r="DI51" s="792"/>
      <c r="DJ51" s="792"/>
      <c r="DK51" s="793"/>
      <c r="DL51" s="791"/>
      <c r="DM51" s="792"/>
      <c r="DN51" s="792"/>
      <c r="DO51" s="792"/>
      <c r="DP51" s="793"/>
      <c r="DQ51" s="791"/>
      <c r="DR51" s="792"/>
      <c r="DS51" s="792"/>
      <c r="DT51" s="792"/>
      <c r="DU51" s="793"/>
      <c r="DV51" s="788"/>
      <c r="DW51" s="789"/>
      <c r="DX51" s="789"/>
      <c r="DY51" s="789"/>
      <c r="DZ51" s="794"/>
      <c r="EA51" s="230"/>
    </row>
    <row r="52" spans="1:131" ht="26.25" customHeight="1" x14ac:dyDescent="0.15">
      <c r="A52" s="238">
        <v>25</v>
      </c>
      <c r="B52" s="755"/>
      <c r="C52" s="756"/>
      <c r="D52" s="756"/>
      <c r="E52" s="756"/>
      <c r="F52" s="756"/>
      <c r="G52" s="756"/>
      <c r="H52" s="756"/>
      <c r="I52" s="756"/>
      <c r="J52" s="756"/>
      <c r="K52" s="756"/>
      <c r="L52" s="756"/>
      <c r="M52" s="756"/>
      <c r="N52" s="756"/>
      <c r="O52" s="756"/>
      <c r="P52" s="757"/>
      <c r="Q52" s="841"/>
      <c r="R52" s="842"/>
      <c r="S52" s="842"/>
      <c r="T52" s="842"/>
      <c r="U52" s="842"/>
      <c r="V52" s="842"/>
      <c r="W52" s="842"/>
      <c r="X52" s="842"/>
      <c r="Y52" s="842"/>
      <c r="Z52" s="842"/>
      <c r="AA52" s="842"/>
      <c r="AB52" s="842"/>
      <c r="AC52" s="842"/>
      <c r="AD52" s="842"/>
      <c r="AE52" s="843"/>
      <c r="AF52" s="761"/>
      <c r="AG52" s="762"/>
      <c r="AH52" s="762"/>
      <c r="AI52" s="762"/>
      <c r="AJ52" s="763"/>
      <c r="AK52" s="845"/>
      <c r="AL52" s="842"/>
      <c r="AM52" s="842"/>
      <c r="AN52" s="842"/>
      <c r="AO52" s="842"/>
      <c r="AP52" s="842"/>
      <c r="AQ52" s="842"/>
      <c r="AR52" s="842"/>
      <c r="AS52" s="842"/>
      <c r="AT52" s="842"/>
      <c r="AU52" s="842"/>
      <c r="AV52" s="842"/>
      <c r="AW52" s="842"/>
      <c r="AX52" s="842"/>
      <c r="AY52" s="842"/>
      <c r="AZ52" s="844"/>
      <c r="BA52" s="844"/>
      <c r="BB52" s="844"/>
      <c r="BC52" s="844"/>
      <c r="BD52" s="844"/>
      <c r="BE52" s="838"/>
      <c r="BF52" s="838"/>
      <c r="BG52" s="838"/>
      <c r="BH52" s="838"/>
      <c r="BI52" s="839"/>
      <c r="BJ52" s="232"/>
      <c r="BK52" s="232"/>
      <c r="BL52" s="232"/>
      <c r="BM52" s="232"/>
      <c r="BN52" s="232"/>
      <c r="BO52" s="241"/>
      <c r="BP52" s="241"/>
      <c r="BQ52" s="238">
        <v>46</v>
      </c>
      <c r="BR52" s="239"/>
      <c r="BS52" s="788"/>
      <c r="BT52" s="789"/>
      <c r="BU52" s="789"/>
      <c r="BV52" s="789"/>
      <c r="BW52" s="789"/>
      <c r="BX52" s="789"/>
      <c r="BY52" s="789"/>
      <c r="BZ52" s="789"/>
      <c r="CA52" s="789"/>
      <c r="CB52" s="789"/>
      <c r="CC52" s="789"/>
      <c r="CD52" s="789"/>
      <c r="CE52" s="789"/>
      <c r="CF52" s="789"/>
      <c r="CG52" s="790"/>
      <c r="CH52" s="791"/>
      <c r="CI52" s="792"/>
      <c r="CJ52" s="792"/>
      <c r="CK52" s="792"/>
      <c r="CL52" s="793"/>
      <c r="CM52" s="791"/>
      <c r="CN52" s="792"/>
      <c r="CO52" s="792"/>
      <c r="CP52" s="792"/>
      <c r="CQ52" s="793"/>
      <c r="CR52" s="791"/>
      <c r="CS52" s="792"/>
      <c r="CT52" s="792"/>
      <c r="CU52" s="792"/>
      <c r="CV52" s="793"/>
      <c r="CW52" s="791"/>
      <c r="CX52" s="792"/>
      <c r="CY52" s="792"/>
      <c r="CZ52" s="792"/>
      <c r="DA52" s="793"/>
      <c r="DB52" s="791"/>
      <c r="DC52" s="792"/>
      <c r="DD52" s="792"/>
      <c r="DE52" s="792"/>
      <c r="DF52" s="793"/>
      <c r="DG52" s="791"/>
      <c r="DH52" s="792"/>
      <c r="DI52" s="792"/>
      <c r="DJ52" s="792"/>
      <c r="DK52" s="793"/>
      <c r="DL52" s="791"/>
      <c r="DM52" s="792"/>
      <c r="DN52" s="792"/>
      <c r="DO52" s="792"/>
      <c r="DP52" s="793"/>
      <c r="DQ52" s="791"/>
      <c r="DR52" s="792"/>
      <c r="DS52" s="792"/>
      <c r="DT52" s="792"/>
      <c r="DU52" s="793"/>
      <c r="DV52" s="788"/>
      <c r="DW52" s="789"/>
      <c r="DX52" s="789"/>
      <c r="DY52" s="789"/>
      <c r="DZ52" s="794"/>
      <c r="EA52" s="230"/>
    </row>
    <row r="53" spans="1:131" ht="26.25" customHeight="1" x14ac:dyDescent="0.15">
      <c r="A53" s="238">
        <v>26</v>
      </c>
      <c r="B53" s="755"/>
      <c r="C53" s="756"/>
      <c r="D53" s="756"/>
      <c r="E53" s="756"/>
      <c r="F53" s="756"/>
      <c r="G53" s="756"/>
      <c r="H53" s="756"/>
      <c r="I53" s="756"/>
      <c r="J53" s="756"/>
      <c r="K53" s="756"/>
      <c r="L53" s="756"/>
      <c r="M53" s="756"/>
      <c r="N53" s="756"/>
      <c r="O53" s="756"/>
      <c r="P53" s="757"/>
      <c r="Q53" s="841"/>
      <c r="R53" s="842"/>
      <c r="S53" s="842"/>
      <c r="T53" s="842"/>
      <c r="U53" s="842"/>
      <c r="V53" s="842"/>
      <c r="W53" s="842"/>
      <c r="X53" s="842"/>
      <c r="Y53" s="842"/>
      <c r="Z53" s="842"/>
      <c r="AA53" s="842"/>
      <c r="AB53" s="842"/>
      <c r="AC53" s="842"/>
      <c r="AD53" s="842"/>
      <c r="AE53" s="843"/>
      <c r="AF53" s="761"/>
      <c r="AG53" s="762"/>
      <c r="AH53" s="762"/>
      <c r="AI53" s="762"/>
      <c r="AJ53" s="763"/>
      <c r="AK53" s="845"/>
      <c r="AL53" s="842"/>
      <c r="AM53" s="842"/>
      <c r="AN53" s="842"/>
      <c r="AO53" s="842"/>
      <c r="AP53" s="842"/>
      <c r="AQ53" s="842"/>
      <c r="AR53" s="842"/>
      <c r="AS53" s="842"/>
      <c r="AT53" s="842"/>
      <c r="AU53" s="842"/>
      <c r="AV53" s="842"/>
      <c r="AW53" s="842"/>
      <c r="AX53" s="842"/>
      <c r="AY53" s="842"/>
      <c r="AZ53" s="844"/>
      <c r="BA53" s="844"/>
      <c r="BB53" s="844"/>
      <c r="BC53" s="844"/>
      <c r="BD53" s="844"/>
      <c r="BE53" s="838"/>
      <c r="BF53" s="838"/>
      <c r="BG53" s="838"/>
      <c r="BH53" s="838"/>
      <c r="BI53" s="839"/>
      <c r="BJ53" s="232"/>
      <c r="BK53" s="232"/>
      <c r="BL53" s="232"/>
      <c r="BM53" s="232"/>
      <c r="BN53" s="232"/>
      <c r="BO53" s="241"/>
      <c r="BP53" s="241"/>
      <c r="BQ53" s="238">
        <v>47</v>
      </c>
      <c r="BR53" s="239"/>
      <c r="BS53" s="788"/>
      <c r="BT53" s="789"/>
      <c r="BU53" s="789"/>
      <c r="BV53" s="789"/>
      <c r="BW53" s="789"/>
      <c r="BX53" s="789"/>
      <c r="BY53" s="789"/>
      <c r="BZ53" s="789"/>
      <c r="CA53" s="789"/>
      <c r="CB53" s="789"/>
      <c r="CC53" s="789"/>
      <c r="CD53" s="789"/>
      <c r="CE53" s="789"/>
      <c r="CF53" s="789"/>
      <c r="CG53" s="790"/>
      <c r="CH53" s="791"/>
      <c r="CI53" s="792"/>
      <c r="CJ53" s="792"/>
      <c r="CK53" s="792"/>
      <c r="CL53" s="793"/>
      <c r="CM53" s="791"/>
      <c r="CN53" s="792"/>
      <c r="CO53" s="792"/>
      <c r="CP53" s="792"/>
      <c r="CQ53" s="793"/>
      <c r="CR53" s="791"/>
      <c r="CS53" s="792"/>
      <c r="CT53" s="792"/>
      <c r="CU53" s="792"/>
      <c r="CV53" s="793"/>
      <c r="CW53" s="791"/>
      <c r="CX53" s="792"/>
      <c r="CY53" s="792"/>
      <c r="CZ53" s="792"/>
      <c r="DA53" s="793"/>
      <c r="DB53" s="791"/>
      <c r="DC53" s="792"/>
      <c r="DD53" s="792"/>
      <c r="DE53" s="792"/>
      <c r="DF53" s="793"/>
      <c r="DG53" s="791"/>
      <c r="DH53" s="792"/>
      <c r="DI53" s="792"/>
      <c r="DJ53" s="792"/>
      <c r="DK53" s="793"/>
      <c r="DL53" s="791"/>
      <c r="DM53" s="792"/>
      <c r="DN53" s="792"/>
      <c r="DO53" s="792"/>
      <c r="DP53" s="793"/>
      <c r="DQ53" s="791"/>
      <c r="DR53" s="792"/>
      <c r="DS53" s="792"/>
      <c r="DT53" s="792"/>
      <c r="DU53" s="793"/>
      <c r="DV53" s="788"/>
      <c r="DW53" s="789"/>
      <c r="DX53" s="789"/>
      <c r="DY53" s="789"/>
      <c r="DZ53" s="794"/>
      <c r="EA53" s="230"/>
    </row>
    <row r="54" spans="1:131" ht="26.25" customHeight="1" x14ac:dyDescent="0.15">
      <c r="A54" s="238">
        <v>27</v>
      </c>
      <c r="B54" s="755"/>
      <c r="C54" s="756"/>
      <c r="D54" s="756"/>
      <c r="E54" s="756"/>
      <c r="F54" s="756"/>
      <c r="G54" s="756"/>
      <c r="H54" s="756"/>
      <c r="I54" s="756"/>
      <c r="J54" s="756"/>
      <c r="K54" s="756"/>
      <c r="L54" s="756"/>
      <c r="M54" s="756"/>
      <c r="N54" s="756"/>
      <c r="O54" s="756"/>
      <c r="P54" s="757"/>
      <c r="Q54" s="841"/>
      <c r="R54" s="842"/>
      <c r="S54" s="842"/>
      <c r="T54" s="842"/>
      <c r="U54" s="842"/>
      <c r="V54" s="842"/>
      <c r="W54" s="842"/>
      <c r="X54" s="842"/>
      <c r="Y54" s="842"/>
      <c r="Z54" s="842"/>
      <c r="AA54" s="842"/>
      <c r="AB54" s="842"/>
      <c r="AC54" s="842"/>
      <c r="AD54" s="842"/>
      <c r="AE54" s="843"/>
      <c r="AF54" s="761"/>
      <c r="AG54" s="762"/>
      <c r="AH54" s="762"/>
      <c r="AI54" s="762"/>
      <c r="AJ54" s="763"/>
      <c r="AK54" s="845"/>
      <c r="AL54" s="842"/>
      <c r="AM54" s="842"/>
      <c r="AN54" s="842"/>
      <c r="AO54" s="842"/>
      <c r="AP54" s="842"/>
      <c r="AQ54" s="842"/>
      <c r="AR54" s="842"/>
      <c r="AS54" s="842"/>
      <c r="AT54" s="842"/>
      <c r="AU54" s="842"/>
      <c r="AV54" s="842"/>
      <c r="AW54" s="842"/>
      <c r="AX54" s="842"/>
      <c r="AY54" s="842"/>
      <c r="AZ54" s="844"/>
      <c r="BA54" s="844"/>
      <c r="BB54" s="844"/>
      <c r="BC54" s="844"/>
      <c r="BD54" s="844"/>
      <c r="BE54" s="838"/>
      <c r="BF54" s="838"/>
      <c r="BG54" s="838"/>
      <c r="BH54" s="838"/>
      <c r="BI54" s="839"/>
      <c r="BJ54" s="232"/>
      <c r="BK54" s="232"/>
      <c r="BL54" s="232"/>
      <c r="BM54" s="232"/>
      <c r="BN54" s="232"/>
      <c r="BO54" s="241"/>
      <c r="BP54" s="241"/>
      <c r="BQ54" s="238">
        <v>48</v>
      </c>
      <c r="BR54" s="239"/>
      <c r="BS54" s="788"/>
      <c r="BT54" s="789"/>
      <c r="BU54" s="789"/>
      <c r="BV54" s="789"/>
      <c r="BW54" s="789"/>
      <c r="BX54" s="789"/>
      <c r="BY54" s="789"/>
      <c r="BZ54" s="789"/>
      <c r="CA54" s="789"/>
      <c r="CB54" s="789"/>
      <c r="CC54" s="789"/>
      <c r="CD54" s="789"/>
      <c r="CE54" s="789"/>
      <c r="CF54" s="789"/>
      <c r="CG54" s="790"/>
      <c r="CH54" s="791"/>
      <c r="CI54" s="792"/>
      <c r="CJ54" s="792"/>
      <c r="CK54" s="792"/>
      <c r="CL54" s="793"/>
      <c r="CM54" s="791"/>
      <c r="CN54" s="792"/>
      <c r="CO54" s="792"/>
      <c r="CP54" s="792"/>
      <c r="CQ54" s="793"/>
      <c r="CR54" s="791"/>
      <c r="CS54" s="792"/>
      <c r="CT54" s="792"/>
      <c r="CU54" s="792"/>
      <c r="CV54" s="793"/>
      <c r="CW54" s="791"/>
      <c r="CX54" s="792"/>
      <c r="CY54" s="792"/>
      <c r="CZ54" s="792"/>
      <c r="DA54" s="793"/>
      <c r="DB54" s="791"/>
      <c r="DC54" s="792"/>
      <c r="DD54" s="792"/>
      <c r="DE54" s="792"/>
      <c r="DF54" s="793"/>
      <c r="DG54" s="791"/>
      <c r="DH54" s="792"/>
      <c r="DI54" s="792"/>
      <c r="DJ54" s="792"/>
      <c r="DK54" s="793"/>
      <c r="DL54" s="791"/>
      <c r="DM54" s="792"/>
      <c r="DN54" s="792"/>
      <c r="DO54" s="792"/>
      <c r="DP54" s="793"/>
      <c r="DQ54" s="791"/>
      <c r="DR54" s="792"/>
      <c r="DS54" s="792"/>
      <c r="DT54" s="792"/>
      <c r="DU54" s="793"/>
      <c r="DV54" s="788"/>
      <c r="DW54" s="789"/>
      <c r="DX54" s="789"/>
      <c r="DY54" s="789"/>
      <c r="DZ54" s="794"/>
      <c r="EA54" s="230"/>
    </row>
    <row r="55" spans="1:131" ht="26.25" customHeight="1" x14ac:dyDescent="0.15">
      <c r="A55" s="238">
        <v>28</v>
      </c>
      <c r="B55" s="755"/>
      <c r="C55" s="756"/>
      <c r="D55" s="756"/>
      <c r="E55" s="756"/>
      <c r="F55" s="756"/>
      <c r="G55" s="756"/>
      <c r="H55" s="756"/>
      <c r="I55" s="756"/>
      <c r="J55" s="756"/>
      <c r="K55" s="756"/>
      <c r="L55" s="756"/>
      <c r="M55" s="756"/>
      <c r="N55" s="756"/>
      <c r="O55" s="756"/>
      <c r="P55" s="757"/>
      <c r="Q55" s="841"/>
      <c r="R55" s="842"/>
      <c r="S55" s="842"/>
      <c r="T55" s="842"/>
      <c r="U55" s="842"/>
      <c r="V55" s="842"/>
      <c r="W55" s="842"/>
      <c r="X55" s="842"/>
      <c r="Y55" s="842"/>
      <c r="Z55" s="842"/>
      <c r="AA55" s="842"/>
      <c r="AB55" s="842"/>
      <c r="AC55" s="842"/>
      <c r="AD55" s="842"/>
      <c r="AE55" s="843"/>
      <c r="AF55" s="761"/>
      <c r="AG55" s="762"/>
      <c r="AH55" s="762"/>
      <c r="AI55" s="762"/>
      <c r="AJ55" s="763"/>
      <c r="AK55" s="845"/>
      <c r="AL55" s="842"/>
      <c r="AM55" s="842"/>
      <c r="AN55" s="842"/>
      <c r="AO55" s="842"/>
      <c r="AP55" s="842"/>
      <c r="AQ55" s="842"/>
      <c r="AR55" s="842"/>
      <c r="AS55" s="842"/>
      <c r="AT55" s="842"/>
      <c r="AU55" s="842"/>
      <c r="AV55" s="842"/>
      <c r="AW55" s="842"/>
      <c r="AX55" s="842"/>
      <c r="AY55" s="842"/>
      <c r="AZ55" s="844"/>
      <c r="BA55" s="844"/>
      <c r="BB55" s="844"/>
      <c r="BC55" s="844"/>
      <c r="BD55" s="844"/>
      <c r="BE55" s="838"/>
      <c r="BF55" s="838"/>
      <c r="BG55" s="838"/>
      <c r="BH55" s="838"/>
      <c r="BI55" s="839"/>
      <c r="BJ55" s="232"/>
      <c r="BK55" s="232"/>
      <c r="BL55" s="232"/>
      <c r="BM55" s="232"/>
      <c r="BN55" s="232"/>
      <c r="BO55" s="241"/>
      <c r="BP55" s="241"/>
      <c r="BQ55" s="238">
        <v>49</v>
      </c>
      <c r="BR55" s="239"/>
      <c r="BS55" s="788"/>
      <c r="BT55" s="789"/>
      <c r="BU55" s="789"/>
      <c r="BV55" s="789"/>
      <c r="BW55" s="789"/>
      <c r="BX55" s="789"/>
      <c r="BY55" s="789"/>
      <c r="BZ55" s="789"/>
      <c r="CA55" s="789"/>
      <c r="CB55" s="789"/>
      <c r="CC55" s="789"/>
      <c r="CD55" s="789"/>
      <c r="CE55" s="789"/>
      <c r="CF55" s="789"/>
      <c r="CG55" s="790"/>
      <c r="CH55" s="791"/>
      <c r="CI55" s="792"/>
      <c r="CJ55" s="792"/>
      <c r="CK55" s="792"/>
      <c r="CL55" s="793"/>
      <c r="CM55" s="791"/>
      <c r="CN55" s="792"/>
      <c r="CO55" s="792"/>
      <c r="CP55" s="792"/>
      <c r="CQ55" s="793"/>
      <c r="CR55" s="791"/>
      <c r="CS55" s="792"/>
      <c r="CT55" s="792"/>
      <c r="CU55" s="792"/>
      <c r="CV55" s="793"/>
      <c r="CW55" s="791"/>
      <c r="CX55" s="792"/>
      <c r="CY55" s="792"/>
      <c r="CZ55" s="792"/>
      <c r="DA55" s="793"/>
      <c r="DB55" s="791"/>
      <c r="DC55" s="792"/>
      <c r="DD55" s="792"/>
      <c r="DE55" s="792"/>
      <c r="DF55" s="793"/>
      <c r="DG55" s="791"/>
      <c r="DH55" s="792"/>
      <c r="DI55" s="792"/>
      <c r="DJ55" s="792"/>
      <c r="DK55" s="793"/>
      <c r="DL55" s="791"/>
      <c r="DM55" s="792"/>
      <c r="DN55" s="792"/>
      <c r="DO55" s="792"/>
      <c r="DP55" s="793"/>
      <c r="DQ55" s="791"/>
      <c r="DR55" s="792"/>
      <c r="DS55" s="792"/>
      <c r="DT55" s="792"/>
      <c r="DU55" s="793"/>
      <c r="DV55" s="788"/>
      <c r="DW55" s="789"/>
      <c r="DX55" s="789"/>
      <c r="DY55" s="789"/>
      <c r="DZ55" s="794"/>
      <c r="EA55" s="230"/>
    </row>
    <row r="56" spans="1:131" ht="26.25" customHeight="1" x14ac:dyDescent="0.15">
      <c r="A56" s="238">
        <v>29</v>
      </c>
      <c r="B56" s="755"/>
      <c r="C56" s="756"/>
      <c r="D56" s="756"/>
      <c r="E56" s="756"/>
      <c r="F56" s="756"/>
      <c r="G56" s="756"/>
      <c r="H56" s="756"/>
      <c r="I56" s="756"/>
      <c r="J56" s="756"/>
      <c r="K56" s="756"/>
      <c r="L56" s="756"/>
      <c r="M56" s="756"/>
      <c r="N56" s="756"/>
      <c r="O56" s="756"/>
      <c r="P56" s="757"/>
      <c r="Q56" s="841"/>
      <c r="R56" s="842"/>
      <c r="S56" s="842"/>
      <c r="T56" s="842"/>
      <c r="U56" s="842"/>
      <c r="V56" s="842"/>
      <c r="W56" s="842"/>
      <c r="X56" s="842"/>
      <c r="Y56" s="842"/>
      <c r="Z56" s="842"/>
      <c r="AA56" s="842"/>
      <c r="AB56" s="842"/>
      <c r="AC56" s="842"/>
      <c r="AD56" s="842"/>
      <c r="AE56" s="843"/>
      <c r="AF56" s="761"/>
      <c r="AG56" s="762"/>
      <c r="AH56" s="762"/>
      <c r="AI56" s="762"/>
      <c r="AJ56" s="763"/>
      <c r="AK56" s="845"/>
      <c r="AL56" s="842"/>
      <c r="AM56" s="842"/>
      <c r="AN56" s="842"/>
      <c r="AO56" s="842"/>
      <c r="AP56" s="842"/>
      <c r="AQ56" s="842"/>
      <c r="AR56" s="842"/>
      <c r="AS56" s="842"/>
      <c r="AT56" s="842"/>
      <c r="AU56" s="842"/>
      <c r="AV56" s="842"/>
      <c r="AW56" s="842"/>
      <c r="AX56" s="842"/>
      <c r="AY56" s="842"/>
      <c r="AZ56" s="844"/>
      <c r="BA56" s="844"/>
      <c r="BB56" s="844"/>
      <c r="BC56" s="844"/>
      <c r="BD56" s="844"/>
      <c r="BE56" s="838"/>
      <c r="BF56" s="838"/>
      <c r="BG56" s="838"/>
      <c r="BH56" s="838"/>
      <c r="BI56" s="839"/>
      <c r="BJ56" s="232"/>
      <c r="BK56" s="232"/>
      <c r="BL56" s="232"/>
      <c r="BM56" s="232"/>
      <c r="BN56" s="232"/>
      <c r="BO56" s="241"/>
      <c r="BP56" s="241"/>
      <c r="BQ56" s="238">
        <v>50</v>
      </c>
      <c r="BR56" s="239"/>
      <c r="BS56" s="788"/>
      <c r="BT56" s="789"/>
      <c r="BU56" s="789"/>
      <c r="BV56" s="789"/>
      <c r="BW56" s="789"/>
      <c r="BX56" s="789"/>
      <c r="BY56" s="789"/>
      <c r="BZ56" s="789"/>
      <c r="CA56" s="789"/>
      <c r="CB56" s="789"/>
      <c r="CC56" s="789"/>
      <c r="CD56" s="789"/>
      <c r="CE56" s="789"/>
      <c r="CF56" s="789"/>
      <c r="CG56" s="790"/>
      <c r="CH56" s="791"/>
      <c r="CI56" s="792"/>
      <c r="CJ56" s="792"/>
      <c r="CK56" s="792"/>
      <c r="CL56" s="793"/>
      <c r="CM56" s="791"/>
      <c r="CN56" s="792"/>
      <c r="CO56" s="792"/>
      <c r="CP56" s="792"/>
      <c r="CQ56" s="793"/>
      <c r="CR56" s="791"/>
      <c r="CS56" s="792"/>
      <c r="CT56" s="792"/>
      <c r="CU56" s="792"/>
      <c r="CV56" s="793"/>
      <c r="CW56" s="791"/>
      <c r="CX56" s="792"/>
      <c r="CY56" s="792"/>
      <c r="CZ56" s="792"/>
      <c r="DA56" s="793"/>
      <c r="DB56" s="791"/>
      <c r="DC56" s="792"/>
      <c r="DD56" s="792"/>
      <c r="DE56" s="792"/>
      <c r="DF56" s="793"/>
      <c r="DG56" s="791"/>
      <c r="DH56" s="792"/>
      <c r="DI56" s="792"/>
      <c r="DJ56" s="792"/>
      <c r="DK56" s="793"/>
      <c r="DL56" s="791"/>
      <c r="DM56" s="792"/>
      <c r="DN56" s="792"/>
      <c r="DO56" s="792"/>
      <c r="DP56" s="793"/>
      <c r="DQ56" s="791"/>
      <c r="DR56" s="792"/>
      <c r="DS56" s="792"/>
      <c r="DT56" s="792"/>
      <c r="DU56" s="793"/>
      <c r="DV56" s="788"/>
      <c r="DW56" s="789"/>
      <c r="DX56" s="789"/>
      <c r="DY56" s="789"/>
      <c r="DZ56" s="794"/>
      <c r="EA56" s="230"/>
    </row>
    <row r="57" spans="1:131" ht="26.25" customHeight="1" x14ac:dyDescent="0.15">
      <c r="A57" s="238">
        <v>30</v>
      </c>
      <c r="B57" s="755"/>
      <c r="C57" s="756"/>
      <c r="D57" s="756"/>
      <c r="E57" s="756"/>
      <c r="F57" s="756"/>
      <c r="G57" s="756"/>
      <c r="H57" s="756"/>
      <c r="I57" s="756"/>
      <c r="J57" s="756"/>
      <c r="K57" s="756"/>
      <c r="L57" s="756"/>
      <c r="M57" s="756"/>
      <c r="N57" s="756"/>
      <c r="O57" s="756"/>
      <c r="P57" s="757"/>
      <c r="Q57" s="841"/>
      <c r="R57" s="842"/>
      <c r="S57" s="842"/>
      <c r="T57" s="842"/>
      <c r="U57" s="842"/>
      <c r="V57" s="842"/>
      <c r="W57" s="842"/>
      <c r="X57" s="842"/>
      <c r="Y57" s="842"/>
      <c r="Z57" s="842"/>
      <c r="AA57" s="842"/>
      <c r="AB57" s="842"/>
      <c r="AC57" s="842"/>
      <c r="AD57" s="842"/>
      <c r="AE57" s="843"/>
      <c r="AF57" s="761"/>
      <c r="AG57" s="762"/>
      <c r="AH57" s="762"/>
      <c r="AI57" s="762"/>
      <c r="AJ57" s="763"/>
      <c r="AK57" s="845"/>
      <c r="AL57" s="842"/>
      <c r="AM57" s="842"/>
      <c r="AN57" s="842"/>
      <c r="AO57" s="842"/>
      <c r="AP57" s="842"/>
      <c r="AQ57" s="842"/>
      <c r="AR57" s="842"/>
      <c r="AS57" s="842"/>
      <c r="AT57" s="842"/>
      <c r="AU57" s="842"/>
      <c r="AV57" s="842"/>
      <c r="AW57" s="842"/>
      <c r="AX57" s="842"/>
      <c r="AY57" s="842"/>
      <c r="AZ57" s="844"/>
      <c r="BA57" s="844"/>
      <c r="BB57" s="844"/>
      <c r="BC57" s="844"/>
      <c r="BD57" s="844"/>
      <c r="BE57" s="838"/>
      <c r="BF57" s="838"/>
      <c r="BG57" s="838"/>
      <c r="BH57" s="838"/>
      <c r="BI57" s="839"/>
      <c r="BJ57" s="232"/>
      <c r="BK57" s="232"/>
      <c r="BL57" s="232"/>
      <c r="BM57" s="232"/>
      <c r="BN57" s="232"/>
      <c r="BO57" s="241"/>
      <c r="BP57" s="241"/>
      <c r="BQ57" s="238">
        <v>51</v>
      </c>
      <c r="BR57" s="239"/>
      <c r="BS57" s="788"/>
      <c r="BT57" s="789"/>
      <c r="BU57" s="789"/>
      <c r="BV57" s="789"/>
      <c r="BW57" s="789"/>
      <c r="BX57" s="789"/>
      <c r="BY57" s="789"/>
      <c r="BZ57" s="789"/>
      <c r="CA57" s="789"/>
      <c r="CB57" s="789"/>
      <c r="CC57" s="789"/>
      <c r="CD57" s="789"/>
      <c r="CE57" s="789"/>
      <c r="CF57" s="789"/>
      <c r="CG57" s="790"/>
      <c r="CH57" s="791"/>
      <c r="CI57" s="792"/>
      <c r="CJ57" s="792"/>
      <c r="CK57" s="792"/>
      <c r="CL57" s="793"/>
      <c r="CM57" s="791"/>
      <c r="CN57" s="792"/>
      <c r="CO57" s="792"/>
      <c r="CP57" s="792"/>
      <c r="CQ57" s="793"/>
      <c r="CR57" s="791"/>
      <c r="CS57" s="792"/>
      <c r="CT57" s="792"/>
      <c r="CU57" s="792"/>
      <c r="CV57" s="793"/>
      <c r="CW57" s="791"/>
      <c r="CX57" s="792"/>
      <c r="CY57" s="792"/>
      <c r="CZ57" s="792"/>
      <c r="DA57" s="793"/>
      <c r="DB57" s="791"/>
      <c r="DC57" s="792"/>
      <c r="DD57" s="792"/>
      <c r="DE57" s="792"/>
      <c r="DF57" s="793"/>
      <c r="DG57" s="791"/>
      <c r="DH57" s="792"/>
      <c r="DI57" s="792"/>
      <c r="DJ57" s="792"/>
      <c r="DK57" s="793"/>
      <c r="DL57" s="791"/>
      <c r="DM57" s="792"/>
      <c r="DN57" s="792"/>
      <c r="DO57" s="792"/>
      <c r="DP57" s="793"/>
      <c r="DQ57" s="791"/>
      <c r="DR57" s="792"/>
      <c r="DS57" s="792"/>
      <c r="DT57" s="792"/>
      <c r="DU57" s="793"/>
      <c r="DV57" s="788"/>
      <c r="DW57" s="789"/>
      <c r="DX57" s="789"/>
      <c r="DY57" s="789"/>
      <c r="DZ57" s="794"/>
      <c r="EA57" s="230"/>
    </row>
    <row r="58" spans="1:131" ht="26.25" customHeight="1" x14ac:dyDescent="0.15">
      <c r="A58" s="238">
        <v>31</v>
      </c>
      <c r="B58" s="755"/>
      <c r="C58" s="756"/>
      <c r="D58" s="756"/>
      <c r="E58" s="756"/>
      <c r="F58" s="756"/>
      <c r="G58" s="756"/>
      <c r="H58" s="756"/>
      <c r="I58" s="756"/>
      <c r="J58" s="756"/>
      <c r="K58" s="756"/>
      <c r="L58" s="756"/>
      <c r="M58" s="756"/>
      <c r="N58" s="756"/>
      <c r="O58" s="756"/>
      <c r="P58" s="757"/>
      <c r="Q58" s="841"/>
      <c r="R58" s="842"/>
      <c r="S58" s="842"/>
      <c r="T58" s="842"/>
      <c r="U58" s="842"/>
      <c r="V58" s="842"/>
      <c r="W58" s="842"/>
      <c r="X58" s="842"/>
      <c r="Y58" s="842"/>
      <c r="Z58" s="842"/>
      <c r="AA58" s="842"/>
      <c r="AB58" s="842"/>
      <c r="AC58" s="842"/>
      <c r="AD58" s="842"/>
      <c r="AE58" s="843"/>
      <c r="AF58" s="761"/>
      <c r="AG58" s="762"/>
      <c r="AH58" s="762"/>
      <c r="AI58" s="762"/>
      <c r="AJ58" s="763"/>
      <c r="AK58" s="845"/>
      <c r="AL58" s="842"/>
      <c r="AM58" s="842"/>
      <c r="AN58" s="842"/>
      <c r="AO58" s="842"/>
      <c r="AP58" s="842"/>
      <c r="AQ58" s="842"/>
      <c r="AR58" s="842"/>
      <c r="AS58" s="842"/>
      <c r="AT58" s="842"/>
      <c r="AU58" s="842"/>
      <c r="AV58" s="842"/>
      <c r="AW58" s="842"/>
      <c r="AX58" s="842"/>
      <c r="AY58" s="842"/>
      <c r="AZ58" s="844"/>
      <c r="BA58" s="844"/>
      <c r="BB58" s="844"/>
      <c r="BC58" s="844"/>
      <c r="BD58" s="844"/>
      <c r="BE58" s="838"/>
      <c r="BF58" s="838"/>
      <c r="BG58" s="838"/>
      <c r="BH58" s="838"/>
      <c r="BI58" s="839"/>
      <c r="BJ58" s="232"/>
      <c r="BK58" s="232"/>
      <c r="BL58" s="232"/>
      <c r="BM58" s="232"/>
      <c r="BN58" s="232"/>
      <c r="BO58" s="241"/>
      <c r="BP58" s="241"/>
      <c r="BQ58" s="238">
        <v>52</v>
      </c>
      <c r="BR58" s="239"/>
      <c r="BS58" s="788"/>
      <c r="BT58" s="789"/>
      <c r="BU58" s="789"/>
      <c r="BV58" s="789"/>
      <c r="BW58" s="789"/>
      <c r="BX58" s="789"/>
      <c r="BY58" s="789"/>
      <c r="BZ58" s="789"/>
      <c r="CA58" s="789"/>
      <c r="CB58" s="789"/>
      <c r="CC58" s="789"/>
      <c r="CD58" s="789"/>
      <c r="CE58" s="789"/>
      <c r="CF58" s="789"/>
      <c r="CG58" s="790"/>
      <c r="CH58" s="791"/>
      <c r="CI58" s="792"/>
      <c r="CJ58" s="792"/>
      <c r="CK58" s="792"/>
      <c r="CL58" s="793"/>
      <c r="CM58" s="791"/>
      <c r="CN58" s="792"/>
      <c r="CO58" s="792"/>
      <c r="CP58" s="792"/>
      <c r="CQ58" s="793"/>
      <c r="CR58" s="791"/>
      <c r="CS58" s="792"/>
      <c r="CT58" s="792"/>
      <c r="CU58" s="792"/>
      <c r="CV58" s="793"/>
      <c r="CW58" s="791"/>
      <c r="CX58" s="792"/>
      <c r="CY58" s="792"/>
      <c r="CZ58" s="792"/>
      <c r="DA58" s="793"/>
      <c r="DB58" s="791"/>
      <c r="DC58" s="792"/>
      <c r="DD58" s="792"/>
      <c r="DE58" s="792"/>
      <c r="DF58" s="793"/>
      <c r="DG58" s="791"/>
      <c r="DH58" s="792"/>
      <c r="DI58" s="792"/>
      <c r="DJ58" s="792"/>
      <c r="DK58" s="793"/>
      <c r="DL58" s="791"/>
      <c r="DM58" s="792"/>
      <c r="DN58" s="792"/>
      <c r="DO58" s="792"/>
      <c r="DP58" s="793"/>
      <c r="DQ58" s="791"/>
      <c r="DR58" s="792"/>
      <c r="DS58" s="792"/>
      <c r="DT58" s="792"/>
      <c r="DU58" s="793"/>
      <c r="DV58" s="788"/>
      <c r="DW58" s="789"/>
      <c r="DX58" s="789"/>
      <c r="DY58" s="789"/>
      <c r="DZ58" s="794"/>
      <c r="EA58" s="230"/>
    </row>
    <row r="59" spans="1:131" ht="26.25" customHeight="1" x14ac:dyDescent="0.15">
      <c r="A59" s="238">
        <v>32</v>
      </c>
      <c r="B59" s="755"/>
      <c r="C59" s="756"/>
      <c r="D59" s="756"/>
      <c r="E59" s="756"/>
      <c r="F59" s="756"/>
      <c r="G59" s="756"/>
      <c r="H59" s="756"/>
      <c r="I59" s="756"/>
      <c r="J59" s="756"/>
      <c r="K59" s="756"/>
      <c r="L59" s="756"/>
      <c r="M59" s="756"/>
      <c r="N59" s="756"/>
      <c r="O59" s="756"/>
      <c r="P59" s="757"/>
      <c r="Q59" s="841"/>
      <c r="R59" s="842"/>
      <c r="S59" s="842"/>
      <c r="T59" s="842"/>
      <c r="U59" s="842"/>
      <c r="V59" s="842"/>
      <c r="W59" s="842"/>
      <c r="X59" s="842"/>
      <c r="Y59" s="842"/>
      <c r="Z59" s="842"/>
      <c r="AA59" s="842"/>
      <c r="AB59" s="842"/>
      <c r="AC59" s="842"/>
      <c r="AD59" s="842"/>
      <c r="AE59" s="843"/>
      <c r="AF59" s="761"/>
      <c r="AG59" s="762"/>
      <c r="AH59" s="762"/>
      <c r="AI59" s="762"/>
      <c r="AJ59" s="763"/>
      <c r="AK59" s="845"/>
      <c r="AL59" s="842"/>
      <c r="AM59" s="842"/>
      <c r="AN59" s="842"/>
      <c r="AO59" s="842"/>
      <c r="AP59" s="842"/>
      <c r="AQ59" s="842"/>
      <c r="AR59" s="842"/>
      <c r="AS59" s="842"/>
      <c r="AT59" s="842"/>
      <c r="AU59" s="842"/>
      <c r="AV59" s="842"/>
      <c r="AW59" s="842"/>
      <c r="AX59" s="842"/>
      <c r="AY59" s="842"/>
      <c r="AZ59" s="844"/>
      <c r="BA59" s="844"/>
      <c r="BB59" s="844"/>
      <c r="BC59" s="844"/>
      <c r="BD59" s="844"/>
      <c r="BE59" s="838"/>
      <c r="BF59" s="838"/>
      <c r="BG59" s="838"/>
      <c r="BH59" s="838"/>
      <c r="BI59" s="839"/>
      <c r="BJ59" s="232"/>
      <c r="BK59" s="232"/>
      <c r="BL59" s="232"/>
      <c r="BM59" s="232"/>
      <c r="BN59" s="232"/>
      <c r="BO59" s="241"/>
      <c r="BP59" s="241"/>
      <c r="BQ59" s="238">
        <v>53</v>
      </c>
      <c r="BR59" s="239"/>
      <c r="BS59" s="788"/>
      <c r="BT59" s="789"/>
      <c r="BU59" s="789"/>
      <c r="BV59" s="789"/>
      <c r="BW59" s="789"/>
      <c r="BX59" s="789"/>
      <c r="BY59" s="789"/>
      <c r="BZ59" s="789"/>
      <c r="CA59" s="789"/>
      <c r="CB59" s="789"/>
      <c r="CC59" s="789"/>
      <c r="CD59" s="789"/>
      <c r="CE59" s="789"/>
      <c r="CF59" s="789"/>
      <c r="CG59" s="790"/>
      <c r="CH59" s="791"/>
      <c r="CI59" s="792"/>
      <c r="CJ59" s="792"/>
      <c r="CK59" s="792"/>
      <c r="CL59" s="793"/>
      <c r="CM59" s="791"/>
      <c r="CN59" s="792"/>
      <c r="CO59" s="792"/>
      <c r="CP59" s="792"/>
      <c r="CQ59" s="793"/>
      <c r="CR59" s="791"/>
      <c r="CS59" s="792"/>
      <c r="CT59" s="792"/>
      <c r="CU59" s="792"/>
      <c r="CV59" s="793"/>
      <c r="CW59" s="791"/>
      <c r="CX59" s="792"/>
      <c r="CY59" s="792"/>
      <c r="CZ59" s="792"/>
      <c r="DA59" s="793"/>
      <c r="DB59" s="791"/>
      <c r="DC59" s="792"/>
      <c r="DD59" s="792"/>
      <c r="DE59" s="792"/>
      <c r="DF59" s="793"/>
      <c r="DG59" s="791"/>
      <c r="DH59" s="792"/>
      <c r="DI59" s="792"/>
      <c r="DJ59" s="792"/>
      <c r="DK59" s="793"/>
      <c r="DL59" s="791"/>
      <c r="DM59" s="792"/>
      <c r="DN59" s="792"/>
      <c r="DO59" s="792"/>
      <c r="DP59" s="793"/>
      <c r="DQ59" s="791"/>
      <c r="DR59" s="792"/>
      <c r="DS59" s="792"/>
      <c r="DT59" s="792"/>
      <c r="DU59" s="793"/>
      <c r="DV59" s="788"/>
      <c r="DW59" s="789"/>
      <c r="DX59" s="789"/>
      <c r="DY59" s="789"/>
      <c r="DZ59" s="794"/>
      <c r="EA59" s="230"/>
    </row>
    <row r="60" spans="1:131" ht="26.25" customHeight="1" x14ac:dyDescent="0.15">
      <c r="A60" s="238">
        <v>33</v>
      </c>
      <c r="B60" s="755"/>
      <c r="C60" s="756"/>
      <c r="D60" s="756"/>
      <c r="E60" s="756"/>
      <c r="F60" s="756"/>
      <c r="G60" s="756"/>
      <c r="H60" s="756"/>
      <c r="I60" s="756"/>
      <c r="J60" s="756"/>
      <c r="K60" s="756"/>
      <c r="L60" s="756"/>
      <c r="M60" s="756"/>
      <c r="N60" s="756"/>
      <c r="O60" s="756"/>
      <c r="P60" s="757"/>
      <c r="Q60" s="841"/>
      <c r="R60" s="842"/>
      <c r="S60" s="842"/>
      <c r="T60" s="842"/>
      <c r="U60" s="842"/>
      <c r="V60" s="842"/>
      <c r="W60" s="842"/>
      <c r="X60" s="842"/>
      <c r="Y60" s="842"/>
      <c r="Z60" s="842"/>
      <c r="AA60" s="842"/>
      <c r="AB60" s="842"/>
      <c r="AC60" s="842"/>
      <c r="AD60" s="842"/>
      <c r="AE60" s="843"/>
      <c r="AF60" s="761"/>
      <c r="AG60" s="762"/>
      <c r="AH60" s="762"/>
      <c r="AI60" s="762"/>
      <c r="AJ60" s="763"/>
      <c r="AK60" s="845"/>
      <c r="AL60" s="842"/>
      <c r="AM60" s="842"/>
      <c r="AN60" s="842"/>
      <c r="AO60" s="842"/>
      <c r="AP60" s="842"/>
      <c r="AQ60" s="842"/>
      <c r="AR60" s="842"/>
      <c r="AS60" s="842"/>
      <c r="AT60" s="842"/>
      <c r="AU60" s="842"/>
      <c r="AV60" s="842"/>
      <c r="AW60" s="842"/>
      <c r="AX60" s="842"/>
      <c r="AY60" s="842"/>
      <c r="AZ60" s="844"/>
      <c r="BA60" s="844"/>
      <c r="BB60" s="844"/>
      <c r="BC60" s="844"/>
      <c r="BD60" s="844"/>
      <c r="BE60" s="838"/>
      <c r="BF60" s="838"/>
      <c r="BG60" s="838"/>
      <c r="BH60" s="838"/>
      <c r="BI60" s="839"/>
      <c r="BJ60" s="232"/>
      <c r="BK60" s="232"/>
      <c r="BL60" s="232"/>
      <c r="BM60" s="232"/>
      <c r="BN60" s="232"/>
      <c r="BO60" s="241"/>
      <c r="BP60" s="241"/>
      <c r="BQ60" s="238">
        <v>54</v>
      </c>
      <c r="BR60" s="239"/>
      <c r="BS60" s="788"/>
      <c r="BT60" s="789"/>
      <c r="BU60" s="789"/>
      <c r="BV60" s="789"/>
      <c r="BW60" s="789"/>
      <c r="BX60" s="789"/>
      <c r="BY60" s="789"/>
      <c r="BZ60" s="789"/>
      <c r="CA60" s="789"/>
      <c r="CB60" s="789"/>
      <c r="CC60" s="789"/>
      <c r="CD60" s="789"/>
      <c r="CE60" s="789"/>
      <c r="CF60" s="789"/>
      <c r="CG60" s="790"/>
      <c r="CH60" s="791"/>
      <c r="CI60" s="792"/>
      <c r="CJ60" s="792"/>
      <c r="CK60" s="792"/>
      <c r="CL60" s="793"/>
      <c r="CM60" s="791"/>
      <c r="CN60" s="792"/>
      <c r="CO60" s="792"/>
      <c r="CP60" s="792"/>
      <c r="CQ60" s="793"/>
      <c r="CR60" s="791"/>
      <c r="CS60" s="792"/>
      <c r="CT60" s="792"/>
      <c r="CU60" s="792"/>
      <c r="CV60" s="793"/>
      <c r="CW60" s="791"/>
      <c r="CX60" s="792"/>
      <c r="CY60" s="792"/>
      <c r="CZ60" s="792"/>
      <c r="DA60" s="793"/>
      <c r="DB60" s="791"/>
      <c r="DC60" s="792"/>
      <c r="DD60" s="792"/>
      <c r="DE60" s="792"/>
      <c r="DF60" s="793"/>
      <c r="DG60" s="791"/>
      <c r="DH60" s="792"/>
      <c r="DI60" s="792"/>
      <c r="DJ60" s="792"/>
      <c r="DK60" s="793"/>
      <c r="DL60" s="791"/>
      <c r="DM60" s="792"/>
      <c r="DN60" s="792"/>
      <c r="DO60" s="792"/>
      <c r="DP60" s="793"/>
      <c r="DQ60" s="791"/>
      <c r="DR60" s="792"/>
      <c r="DS60" s="792"/>
      <c r="DT60" s="792"/>
      <c r="DU60" s="793"/>
      <c r="DV60" s="788"/>
      <c r="DW60" s="789"/>
      <c r="DX60" s="789"/>
      <c r="DY60" s="789"/>
      <c r="DZ60" s="794"/>
      <c r="EA60" s="230"/>
    </row>
    <row r="61" spans="1:131" ht="26.25" customHeight="1" thickBot="1" x14ac:dyDescent="0.2">
      <c r="A61" s="238">
        <v>34</v>
      </c>
      <c r="B61" s="755"/>
      <c r="C61" s="756"/>
      <c r="D61" s="756"/>
      <c r="E61" s="756"/>
      <c r="F61" s="756"/>
      <c r="G61" s="756"/>
      <c r="H61" s="756"/>
      <c r="I61" s="756"/>
      <c r="J61" s="756"/>
      <c r="K61" s="756"/>
      <c r="L61" s="756"/>
      <c r="M61" s="756"/>
      <c r="N61" s="756"/>
      <c r="O61" s="756"/>
      <c r="P61" s="757"/>
      <c r="Q61" s="841"/>
      <c r="R61" s="842"/>
      <c r="S61" s="842"/>
      <c r="T61" s="842"/>
      <c r="U61" s="842"/>
      <c r="V61" s="842"/>
      <c r="W61" s="842"/>
      <c r="X61" s="842"/>
      <c r="Y61" s="842"/>
      <c r="Z61" s="842"/>
      <c r="AA61" s="842"/>
      <c r="AB61" s="842"/>
      <c r="AC61" s="842"/>
      <c r="AD61" s="842"/>
      <c r="AE61" s="843"/>
      <c r="AF61" s="761"/>
      <c r="AG61" s="762"/>
      <c r="AH61" s="762"/>
      <c r="AI61" s="762"/>
      <c r="AJ61" s="763"/>
      <c r="AK61" s="845"/>
      <c r="AL61" s="842"/>
      <c r="AM61" s="842"/>
      <c r="AN61" s="842"/>
      <c r="AO61" s="842"/>
      <c r="AP61" s="842"/>
      <c r="AQ61" s="842"/>
      <c r="AR61" s="842"/>
      <c r="AS61" s="842"/>
      <c r="AT61" s="842"/>
      <c r="AU61" s="842"/>
      <c r="AV61" s="842"/>
      <c r="AW61" s="842"/>
      <c r="AX61" s="842"/>
      <c r="AY61" s="842"/>
      <c r="AZ61" s="844"/>
      <c r="BA61" s="844"/>
      <c r="BB61" s="844"/>
      <c r="BC61" s="844"/>
      <c r="BD61" s="844"/>
      <c r="BE61" s="838"/>
      <c r="BF61" s="838"/>
      <c r="BG61" s="838"/>
      <c r="BH61" s="838"/>
      <c r="BI61" s="839"/>
      <c r="BJ61" s="232"/>
      <c r="BK61" s="232"/>
      <c r="BL61" s="232"/>
      <c r="BM61" s="232"/>
      <c r="BN61" s="232"/>
      <c r="BO61" s="241"/>
      <c r="BP61" s="241"/>
      <c r="BQ61" s="238">
        <v>55</v>
      </c>
      <c r="BR61" s="239"/>
      <c r="BS61" s="788"/>
      <c r="BT61" s="789"/>
      <c r="BU61" s="789"/>
      <c r="BV61" s="789"/>
      <c r="BW61" s="789"/>
      <c r="BX61" s="789"/>
      <c r="BY61" s="789"/>
      <c r="BZ61" s="789"/>
      <c r="CA61" s="789"/>
      <c r="CB61" s="789"/>
      <c r="CC61" s="789"/>
      <c r="CD61" s="789"/>
      <c r="CE61" s="789"/>
      <c r="CF61" s="789"/>
      <c r="CG61" s="790"/>
      <c r="CH61" s="791"/>
      <c r="CI61" s="792"/>
      <c r="CJ61" s="792"/>
      <c r="CK61" s="792"/>
      <c r="CL61" s="793"/>
      <c r="CM61" s="791"/>
      <c r="CN61" s="792"/>
      <c r="CO61" s="792"/>
      <c r="CP61" s="792"/>
      <c r="CQ61" s="793"/>
      <c r="CR61" s="791"/>
      <c r="CS61" s="792"/>
      <c r="CT61" s="792"/>
      <c r="CU61" s="792"/>
      <c r="CV61" s="793"/>
      <c r="CW61" s="791"/>
      <c r="CX61" s="792"/>
      <c r="CY61" s="792"/>
      <c r="CZ61" s="792"/>
      <c r="DA61" s="793"/>
      <c r="DB61" s="791"/>
      <c r="DC61" s="792"/>
      <c r="DD61" s="792"/>
      <c r="DE61" s="792"/>
      <c r="DF61" s="793"/>
      <c r="DG61" s="791"/>
      <c r="DH61" s="792"/>
      <c r="DI61" s="792"/>
      <c r="DJ61" s="792"/>
      <c r="DK61" s="793"/>
      <c r="DL61" s="791"/>
      <c r="DM61" s="792"/>
      <c r="DN61" s="792"/>
      <c r="DO61" s="792"/>
      <c r="DP61" s="793"/>
      <c r="DQ61" s="791"/>
      <c r="DR61" s="792"/>
      <c r="DS61" s="792"/>
      <c r="DT61" s="792"/>
      <c r="DU61" s="793"/>
      <c r="DV61" s="788"/>
      <c r="DW61" s="789"/>
      <c r="DX61" s="789"/>
      <c r="DY61" s="789"/>
      <c r="DZ61" s="794"/>
      <c r="EA61" s="230"/>
    </row>
    <row r="62" spans="1:131" ht="26.25" customHeight="1" x14ac:dyDescent="0.15">
      <c r="A62" s="238">
        <v>35</v>
      </c>
      <c r="B62" s="755"/>
      <c r="C62" s="756"/>
      <c r="D62" s="756"/>
      <c r="E62" s="756"/>
      <c r="F62" s="756"/>
      <c r="G62" s="756"/>
      <c r="H62" s="756"/>
      <c r="I62" s="756"/>
      <c r="J62" s="756"/>
      <c r="K62" s="756"/>
      <c r="L62" s="756"/>
      <c r="M62" s="756"/>
      <c r="N62" s="756"/>
      <c r="O62" s="756"/>
      <c r="P62" s="757"/>
      <c r="Q62" s="841"/>
      <c r="R62" s="842"/>
      <c r="S62" s="842"/>
      <c r="T62" s="842"/>
      <c r="U62" s="842"/>
      <c r="V62" s="842"/>
      <c r="W62" s="842"/>
      <c r="X62" s="842"/>
      <c r="Y62" s="842"/>
      <c r="Z62" s="842"/>
      <c r="AA62" s="842"/>
      <c r="AB62" s="842"/>
      <c r="AC62" s="842"/>
      <c r="AD62" s="842"/>
      <c r="AE62" s="843"/>
      <c r="AF62" s="761"/>
      <c r="AG62" s="762"/>
      <c r="AH62" s="762"/>
      <c r="AI62" s="762"/>
      <c r="AJ62" s="763"/>
      <c r="AK62" s="845"/>
      <c r="AL62" s="842"/>
      <c r="AM62" s="842"/>
      <c r="AN62" s="842"/>
      <c r="AO62" s="842"/>
      <c r="AP62" s="842"/>
      <c r="AQ62" s="842"/>
      <c r="AR62" s="842"/>
      <c r="AS62" s="842"/>
      <c r="AT62" s="842"/>
      <c r="AU62" s="842"/>
      <c r="AV62" s="842"/>
      <c r="AW62" s="842"/>
      <c r="AX62" s="842"/>
      <c r="AY62" s="842"/>
      <c r="AZ62" s="844"/>
      <c r="BA62" s="844"/>
      <c r="BB62" s="844"/>
      <c r="BC62" s="844"/>
      <c r="BD62" s="844"/>
      <c r="BE62" s="838"/>
      <c r="BF62" s="838"/>
      <c r="BG62" s="838"/>
      <c r="BH62" s="838"/>
      <c r="BI62" s="839"/>
      <c r="BJ62" s="853" t="s">
        <v>402</v>
      </c>
      <c r="BK62" s="812"/>
      <c r="BL62" s="812"/>
      <c r="BM62" s="812"/>
      <c r="BN62" s="813"/>
      <c r="BO62" s="241"/>
      <c r="BP62" s="241"/>
      <c r="BQ62" s="238">
        <v>56</v>
      </c>
      <c r="BR62" s="239"/>
      <c r="BS62" s="788"/>
      <c r="BT62" s="789"/>
      <c r="BU62" s="789"/>
      <c r="BV62" s="789"/>
      <c r="BW62" s="789"/>
      <c r="BX62" s="789"/>
      <c r="BY62" s="789"/>
      <c r="BZ62" s="789"/>
      <c r="CA62" s="789"/>
      <c r="CB62" s="789"/>
      <c r="CC62" s="789"/>
      <c r="CD62" s="789"/>
      <c r="CE62" s="789"/>
      <c r="CF62" s="789"/>
      <c r="CG62" s="790"/>
      <c r="CH62" s="791"/>
      <c r="CI62" s="792"/>
      <c r="CJ62" s="792"/>
      <c r="CK62" s="792"/>
      <c r="CL62" s="793"/>
      <c r="CM62" s="791"/>
      <c r="CN62" s="792"/>
      <c r="CO62" s="792"/>
      <c r="CP62" s="792"/>
      <c r="CQ62" s="793"/>
      <c r="CR62" s="791"/>
      <c r="CS62" s="792"/>
      <c r="CT62" s="792"/>
      <c r="CU62" s="792"/>
      <c r="CV62" s="793"/>
      <c r="CW62" s="791"/>
      <c r="CX62" s="792"/>
      <c r="CY62" s="792"/>
      <c r="CZ62" s="792"/>
      <c r="DA62" s="793"/>
      <c r="DB62" s="791"/>
      <c r="DC62" s="792"/>
      <c r="DD62" s="792"/>
      <c r="DE62" s="792"/>
      <c r="DF62" s="793"/>
      <c r="DG62" s="791"/>
      <c r="DH62" s="792"/>
      <c r="DI62" s="792"/>
      <c r="DJ62" s="792"/>
      <c r="DK62" s="793"/>
      <c r="DL62" s="791"/>
      <c r="DM62" s="792"/>
      <c r="DN62" s="792"/>
      <c r="DO62" s="792"/>
      <c r="DP62" s="793"/>
      <c r="DQ62" s="791"/>
      <c r="DR62" s="792"/>
      <c r="DS62" s="792"/>
      <c r="DT62" s="792"/>
      <c r="DU62" s="793"/>
      <c r="DV62" s="788"/>
      <c r="DW62" s="789"/>
      <c r="DX62" s="789"/>
      <c r="DY62" s="789"/>
      <c r="DZ62" s="794"/>
      <c r="EA62" s="230"/>
    </row>
    <row r="63" spans="1:131" ht="26.25" customHeight="1" thickBot="1" x14ac:dyDescent="0.2">
      <c r="A63" s="240" t="s">
        <v>378</v>
      </c>
      <c r="B63" s="795" t="s">
        <v>403</v>
      </c>
      <c r="C63" s="796"/>
      <c r="D63" s="796"/>
      <c r="E63" s="796"/>
      <c r="F63" s="796"/>
      <c r="G63" s="796"/>
      <c r="H63" s="796"/>
      <c r="I63" s="796"/>
      <c r="J63" s="796"/>
      <c r="K63" s="796"/>
      <c r="L63" s="796"/>
      <c r="M63" s="796"/>
      <c r="N63" s="796"/>
      <c r="O63" s="796"/>
      <c r="P63" s="797"/>
      <c r="Q63" s="846"/>
      <c r="R63" s="847"/>
      <c r="S63" s="847"/>
      <c r="T63" s="847"/>
      <c r="U63" s="847"/>
      <c r="V63" s="847"/>
      <c r="W63" s="847"/>
      <c r="X63" s="847"/>
      <c r="Y63" s="847"/>
      <c r="Z63" s="847"/>
      <c r="AA63" s="847"/>
      <c r="AB63" s="847"/>
      <c r="AC63" s="847"/>
      <c r="AD63" s="847"/>
      <c r="AE63" s="848"/>
      <c r="AF63" s="849">
        <v>107</v>
      </c>
      <c r="AG63" s="850"/>
      <c r="AH63" s="850"/>
      <c r="AI63" s="850"/>
      <c r="AJ63" s="851"/>
      <c r="AK63" s="852"/>
      <c r="AL63" s="847"/>
      <c r="AM63" s="847"/>
      <c r="AN63" s="847"/>
      <c r="AO63" s="847"/>
      <c r="AP63" s="850">
        <v>1290</v>
      </c>
      <c r="AQ63" s="850"/>
      <c r="AR63" s="850"/>
      <c r="AS63" s="850"/>
      <c r="AT63" s="850"/>
      <c r="AU63" s="850">
        <v>450</v>
      </c>
      <c r="AV63" s="850"/>
      <c r="AW63" s="850"/>
      <c r="AX63" s="850"/>
      <c r="AY63" s="850"/>
      <c r="AZ63" s="854"/>
      <c r="BA63" s="854"/>
      <c r="BB63" s="854"/>
      <c r="BC63" s="854"/>
      <c r="BD63" s="854"/>
      <c r="BE63" s="855"/>
      <c r="BF63" s="855"/>
      <c r="BG63" s="855"/>
      <c r="BH63" s="855"/>
      <c r="BI63" s="856"/>
      <c r="BJ63" s="857" t="s">
        <v>122</v>
      </c>
      <c r="BK63" s="858"/>
      <c r="BL63" s="858"/>
      <c r="BM63" s="858"/>
      <c r="BN63" s="859"/>
      <c r="BO63" s="241"/>
      <c r="BP63" s="241"/>
      <c r="BQ63" s="238">
        <v>57</v>
      </c>
      <c r="BR63" s="239"/>
      <c r="BS63" s="788"/>
      <c r="BT63" s="789"/>
      <c r="BU63" s="789"/>
      <c r="BV63" s="789"/>
      <c r="BW63" s="789"/>
      <c r="BX63" s="789"/>
      <c r="BY63" s="789"/>
      <c r="BZ63" s="789"/>
      <c r="CA63" s="789"/>
      <c r="CB63" s="789"/>
      <c r="CC63" s="789"/>
      <c r="CD63" s="789"/>
      <c r="CE63" s="789"/>
      <c r="CF63" s="789"/>
      <c r="CG63" s="790"/>
      <c r="CH63" s="791"/>
      <c r="CI63" s="792"/>
      <c r="CJ63" s="792"/>
      <c r="CK63" s="792"/>
      <c r="CL63" s="793"/>
      <c r="CM63" s="791"/>
      <c r="CN63" s="792"/>
      <c r="CO63" s="792"/>
      <c r="CP63" s="792"/>
      <c r="CQ63" s="793"/>
      <c r="CR63" s="791"/>
      <c r="CS63" s="792"/>
      <c r="CT63" s="792"/>
      <c r="CU63" s="792"/>
      <c r="CV63" s="793"/>
      <c r="CW63" s="791"/>
      <c r="CX63" s="792"/>
      <c r="CY63" s="792"/>
      <c r="CZ63" s="792"/>
      <c r="DA63" s="793"/>
      <c r="DB63" s="791"/>
      <c r="DC63" s="792"/>
      <c r="DD63" s="792"/>
      <c r="DE63" s="792"/>
      <c r="DF63" s="793"/>
      <c r="DG63" s="791"/>
      <c r="DH63" s="792"/>
      <c r="DI63" s="792"/>
      <c r="DJ63" s="792"/>
      <c r="DK63" s="793"/>
      <c r="DL63" s="791"/>
      <c r="DM63" s="792"/>
      <c r="DN63" s="792"/>
      <c r="DO63" s="792"/>
      <c r="DP63" s="793"/>
      <c r="DQ63" s="791"/>
      <c r="DR63" s="792"/>
      <c r="DS63" s="792"/>
      <c r="DT63" s="792"/>
      <c r="DU63" s="793"/>
      <c r="DV63" s="788"/>
      <c r="DW63" s="789"/>
      <c r="DX63" s="789"/>
      <c r="DY63" s="789"/>
      <c r="DZ63" s="7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8"/>
      <c r="BT64" s="789"/>
      <c r="BU64" s="789"/>
      <c r="BV64" s="789"/>
      <c r="BW64" s="789"/>
      <c r="BX64" s="789"/>
      <c r="BY64" s="789"/>
      <c r="BZ64" s="789"/>
      <c r="CA64" s="789"/>
      <c r="CB64" s="789"/>
      <c r="CC64" s="789"/>
      <c r="CD64" s="789"/>
      <c r="CE64" s="789"/>
      <c r="CF64" s="789"/>
      <c r="CG64" s="790"/>
      <c r="CH64" s="791"/>
      <c r="CI64" s="792"/>
      <c r="CJ64" s="792"/>
      <c r="CK64" s="792"/>
      <c r="CL64" s="793"/>
      <c r="CM64" s="791"/>
      <c r="CN64" s="792"/>
      <c r="CO64" s="792"/>
      <c r="CP64" s="792"/>
      <c r="CQ64" s="793"/>
      <c r="CR64" s="791"/>
      <c r="CS64" s="792"/>
      <c r="CT64" s="792"/>
      <c r="CU64" s="792"/>
      <c r="CV64" s="793"/>
      <c r="CW64" s="791"/>
      <c r="CX64" s="792"/>
      <c r="CY64" s="792"/>
      <c r="CZ64" s="792"/>
      <c r="DA64" s="793"/>
      <c r="DB64" s="791"/>
      <c r="DC64" s="792"/>
      <c r="DD64" s="792"/>
      <c r="DE64" s="792"/>
      <c r="DF64" s="793"/>
      <c r="DG64" s="791"/>
      <c r="DH64" s="792"/>
      <c r="DI64" s="792"/>
      <c r="DJ64" s="792"/>
      <c r="DK64" s="793"/>
      <c r="DL64" s="791"/>
      <c r="DM64" s="792"/>
      <c r="DN64" s="792"/>
      <c r="DO64" s="792"/>
      <c r="DP64" s="793"/>
      <c r="DQ64" s="791"/>
      <c r="DR64" s="792"/>
      <c r="DS64" s="792"/>
      <c r="DT64" s="792"/>
      <c r="DU64" s="793"/>
      <c r="DV64" s="788"/>
      <c r="DW64" s="789"/>
      <c r="DX64" s="789"/>
      <c r="DY64" s="789"/>
      <c r="DZ64" s="794"/>
      <c r="EA64" s="230"/>
    </row>
    <row r="65" spans="1:131" ht="26.25" customHeight="1" thickBot="1" x14ac:dyDescent="0.2">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8"/>
      <c r="BT65" s="789"/>
      <c r="BU65" s="789"/>
      <c r="BV65" s="789"/>
      <c r="BW65" s="789"/>
      <c r="BX65" s="789"/>
      <c r="BY65" s="789"/>
      <c r="BZ65" s="789"/>
      <c r="CA65" s="789"/>
      <c r="CB65" s="789"/>
      <c r="CC65" s="789"/>
      <c r="CD65" s="789"/>
      <c r="CE65" s="789"/>
      <c r="CF65" s="789"/>
      <c r="CG65" s="790"/>
      <c r="CH65" s="791"/>
      <c r="CI65" s="792"/>
      <c r="CJ65" s="792"/>
      <c r="CK65" s="792"/>
      <c r="CL65" s="793"/>
      <c r="CM65" s="791"/>
      <c r="CN65" s="792"/>
      <c r="CO65" s="792"/>
      <c r="CP65" s="792"/>
      <c r="CQ65" s="793"/>
      <c r="CR65" s="791"/>
      <c r="CS65" s="792"/>
      <c r="CT65" s="792"/>
      <c r="CU65" s="792"/>
      <c r="CV65" s="793"/>
      <c r="CW65" s="791"/>
      <c r="CX65" s="792"/>
      <c r="CY65" s="792"/>
      <c r="CZ65" s="792"/>
      <c r="DA65" s="793"/>
      <c r="DB65" s="791"/>
      <c r="DC65" s="792"/>
      <c r="DD65" s="792"/>
      <c r="DE65" s="792"/>
      <c r="DF65" s="793"/>
      <c r="DG65" s="791"/>
      <c r="DH65" s="792"/>
      <c r="DI65" s="792"/>
      <c r="DJ65" s="792"/>
      <c r="DK65" s="793"/>
      <c r="DL65" s="791"/>
      <c r="DM65" s="792"/>
      <c r="DN65" s="792"/>
      <c r="DO65" s="792"/>
      <c r="DP65" s="793"/>
      <c r="DQ65" s="791"/>
      <c r="DR65" s="792"/>
      <c r="DS65" s="792"/>
      <c r="DT65" s="792"/>
      <c r="DU65" s="793"/>
      <c r="DV65" s="788"/>
      <c r="DW65" s="789"/>
      <c r="DX65" s="789"/>
      <c r="DY65" s="789"/>
      <c r="DZ65" s="794"/>
      <c r="EA65" s="230"/>
    </row>
    <row r="66" spans="1:131" ht="26.25" customHeight="1" x14ac:dyDescent="0.15">
      <c r="A66" s="735" t="s">
        <v>405</v>
      </c>
      <c r="B66" s="736"/>
      <c r="C66" s="736"/>
      <c r="D66" s="736"/>
      <c r="E66" s="736"/>
      <c r="F66" s="736"/>
      <c r="G66" s="736"/>
      <c r="H66" s="736"/>
      <c r="I66" s="736"/>
      <c r="J66" s="736"/>
      <c r="K66" s="736"/>
      <c r="L66" s="736"/>
      <c r="M66" s="736"/>
      <c r="N66" s="736"/>
      <c r="O66" s="736"/>
      <c r="P66" s="737"/>
      <c r="Q66" s="731" t="s">
        <v>382</v>
      </c>
      <c r="R66" s="727"/>
      <c r="S66" s="727"/>
      <c r="T66" s="727"/>
      <c r="U66" s="728"/>
      <c r="V66" s="731" t="s">
        <v>383</v>
      </c>
      <c r="W66" s="727"/>
      <c r="X66" s="727"/>
      <c r="Y66" s="727"/>
      <c r="Z66" s="728"/>
      <c r="AA66" s="731" t="s">
        <v>384</v>
      </c>
      <c r="AB66" s="727"/>
      <c r="AC66" s="727"/>
      <c r="AD66" s="727"/>
      <c r="AE66" s="728"/>
      <c r="AF66" s="860" t="s">
        <v>385</v>
      </c>
      <c r="AG66" s="821"/>
      <c r="AH66" s="821"/>
      <c r="AI66" s="821"/>
      <c r="AJ66" s="861"/>
      <c r="AK66" s="731" t="s">
        <v>386</v>
      </c>
      <c r="AL66" s="736"/>
      <c r="AM66" s="736"/>
      <c r="AN66" s="736"/>
      <c r="AO66" s="737"/>
      <c r="AP66" s="731" t="s">
        <v>387</v>
      </c>
      <c r="AQ66" s="727"/>
      <c r="AR66" s="727"/>
      <c r="AS66" s="727"/>
      <c r="AT66" s="728"/>
      <c r="AU66" s="731" t="s">
        <v>406</v>
      </c>
      <c r="AV66" s="727"/>
      <c r="AW66" s="727"/>
      <c r="AX66" s="727"/>
      <c r="AY66" s="728"/>
      <c r="AZ66" s="731" t="s">
        <v>363</v>
      </c>
      <c r="BA66" s="727"/>
      <c r="BB66" s="727"/>
      <c r="BC66" s="727"/>
      <c r="BD66" s="733"/>
      <c r="BE66" s="241"/>
      <c r="BF66" s="241"/>
      <c r="BG66" s="241"/>
      <c r="BH66" s="241"/>
      <c r="BI66" s="241"/>
      <c r="BJ66" s="241"/>
      <c r="BK66" s="241"/>
      <c r="BL66" s="241"/>
      <c r="BM66" s="241"/>
      <c r="BN66" s="241"/>
      <c r="BO66" s="241"/>
      <c r="BP66" s="241"/>
      <c r="BQ66" s="238">
        <v>60</v>
      </c>
      <c r="BR66" s="243"/>
      <c r="BS66" s="865"/>
      <c r="BT66" s="866"/>
      <c r="BU66" s="866"/>
      <c r="BV66" s="866"/>
      <c r="BW66" s="866"/>
      <c r="BX66" s="866"/>
      <c r="BY66" s="866"/>
      <c r="BZ66" s="866"/>
      <c r="CA66" s="866"/>
      <c r="CB66" s="866"/>
      <c r="CC66" s="866"/>
      <c r="CD66" s="866"/>
      <c r="CE66" s="866"/>
      <c r="CF66" s="866"/>
      <c r="CG66" s="871"/>
      <c r="CH66" s="868"/>
      <c r="CI66" s="869"/>
      <c r="CJ66" s="869"/>
      <c r="CK66" s="869"/>
      <c r="CL66" s="870"/>
      <c r="CM66" s="868"/>
      <c r="CN66" s="869"/>
      <c r="CO66" s="869"/>
      <c r="CP66" s="869"/>
      <c r="CQ66" s="870"/>
      <c r="CR66" s="868"/>
      <c r="CS66" s="869"/>
      <c r="CT66" s="869"/>
      <c r="CU66" s="869"/>
      <c r="CV66" s="870"/>
      <c r="CW66" s="868"/>
      <c r="CX66" s="869"/>
      <c r="CY66" s="869"/>
      <c r="CZ66" s="869"/>
      <c r="DA66" s="870"/>
      <c r="DB66" s="868"/>
      <c r="DC66" s="869"/>
      <c r="DD66" s="869"/>
      <c r="DE66" s="869"/>
      <c r="DF66" s="870"/>
      <c r="DG66" s="868"/>
      <c r="DH66" s="869"/>
      <c r="DI66" s="869"/>
      <c r="DJ66" s="869"/>
      <c r="DK66" s="870"/>
      <c r="DL66" s="868"/>
      <c r="DM66" s="869"/>
      <c r="DN66" s="869"/>
      <c r="DO66" s="869"/>
      <c r="DP66" s="870"/>
      <c r="DQ66" s="868"/>
      <c r="DR66" s="869"/>
      <c r="DS66" s="869"/>
      <c r="DT66" s="869"/>
      <c r="DU66" s="870"/>
      <c r="DV66" s="865"/>
      <c r="DW66" s="866"/>
      <c r="DX66" s="866"/>
      <c r="DY66" s="866"/>
      <c r="DZ66" s="867"/>
      <c r="EA66" s="230"/>
    </row>
    <row r="67" spans="1:131" ht="26.25" customHeight="1" thickBot="1" x14ac:dyDescent="0.2">
      <c r="A67" s="738"/>
      <c r="B67" s="739"/>
      <c r="C67" s="739"/>
      <c r="D67" s="739"/>
      <c r="E67" s="739"/>
      <c r="F67" s="739"/>
      <c r="G67" s="739"/>
      <c r="H67" s="739"/>
      <c r="I67" s="739"/>
      <c r="J67" s="739"/>
      <c r="K67" s="739"/>
      <c r="L67" s="739"/>
      <c r="M67" s="739"/>
      <c r="N67" s="739"/>
      <c r="O67" s="739"/>
      <c r="P67" s="740"/>
      <c r="Q67" s="732"/>
      <c r="R67" s="729"/>
      <c r="S67" s="729"/>
      <c r="T67" s="729"/>
      <c r="U67" s="730"/>
      <c r="V67" s="732"/>
      <c r="W67" s="729"/>
      <c r="X67" s="729"/>
      <c r="Y67" s="729"/>
      <c r="Z67" s="730"/>
      <c r="AA67" s="732"/>
      <c r="AB67" s="729"/>
      <c r="AC67" s="729"/>
      <c r="AD67" s="729"/>
      <c r="AE67" s="730"/>
      <c r="AF67" s="862"/>
      <c r="AG67" s="824"/>
      <c r="AH67" s="824"/>
      <c r="AI67" s="824"/>
      <c r="AJ67" s="863"/>
      <c r="AK67" s="864"/>
      <c r="AL67" s="739"/>
      <c r="AM67" s="739"/>
      <c r="AN67" s="739"/>
      <c r="AO67" s="740"/>
      <c r="AP67" s="732"/>
      <c r="AQ67" s="729"/>
      <c r="AR67" s="729"/>
      <c r="AS67" s="729"/>
      <c r="AT67" s="730"/>
      <c r="AU67" s="732"/>
      <c r="AV67" s="729"/>
      <c r="AW67" s="729"/>
      <c r="AX67" s="729"/>
      <c r="AY67" s="730"/>
      <c r="AZ67" s="732"/>
      <c r="BA67" s="729"/>
      <c r="BB67" s="729"/>
      <c r="BC67" s="729"/>
      <c r="BD67" s="734"/>
      <c r="BE67" s="241"/>
      <c r="BF67" s="241"/>
      <c r="BG67" s="241"/>
      <c r="BH67" s="241"/>
      <c r="BI67" s="241"/>
      <c r="BJ67" s="241"/>
      <c r="BK67" s="241"/>
      <c r="BL67" s="241"/>
      <c r="BM67" s="241"/>
      <c r="BN67" s="241"/>
      <c r="BO67" s="241"/>
      <c r="BP67" s="241"/>
      <c r="BQ67" s="238">
        <v>61</v>
      </c>
      <c r="BR67" s="243"/>
      <c r="BS67" s="865"/>
      <c r="BT67" s="866"/>
      <c r="BU67" s="866"/>
      <c r="BV67" s="866"/>
      <c r="BW67" s="866"/>
      <c r="BX67" s="866"/>
      <c r="BY67" s="866"/>
      <c r="BZ67" s="866"/>
      <c r="CA67" s="866"/>
      <c r="CB67" s="866"/>
      <c r="CC67" s="866"/>
      <c r="CD67" s="866"/>
      <c r="CE67" s="866"/>
      <c r="CF67" s="866"/>
      <c r="CG67" s="871"/>
      <c r="CH67" s="868"/>
      <c r="CI67" s="869"/>
      <c r="CJ67" s="869"/>
      <c r="CK67" s="869"/>
      <c r="CL67" s="870"/>
      <c r="CM67" s="868"/>
      <c r="CN67" s="869"/>
      <c r="CO67" s="869"/>
      <c r="CP67" s="869"/>
      <c r="CQ67" s="870"/>
      <c r="CR67" s="868"/>
      <c r="CS67" s="869"/>
      <c r="CT67" s="869"/>
      <c r="CU67" s="869"/>
      <c r="CV67" s="870"/>
      <c r="CW67" s="868"/>
      <c r="CX67" s="869"/>
      <c r="CY67" s="869"/>
      <c r="CZ67" s="869"/>
      <c r="DA67" s="870"/>
      <c r="DB67" s="868"/>
      <c r="DC67" s="869"/>
      <c r="DD67" s="869"/>
      <c r="DE67" s="869"/>
      <c r="DF67" s="870"/>
      <c r="DG67" s="868"/>
      <c r="DH67" s="869"/>
      <c r="DI67" s="869"/>
      <c r="DJ67" s="869"/>
      <c r="DK67" s="870"/>
      <c r="DL67" s="868"/>
      <c r="DM67" s="869"/>
      <c r="DN67" s="869"/>
      <c r="DO67" s="869"/>
      <c r="DP67" s="870"/>
      <c r="DQ67" s="868"/>
      <c r="DR67" s="869"/>
      <c r="DS67" s="869"/>
      <c r="DT67" s="869"/>
      <c r="DU67" s="870"/>
      <c r="DV67" s="865"/>
      <c r="DW67" s="866"/>
      <c r="DX67" s="866"/>
      <c r="DY67" s="866"/>
      <c r="DZ67" s="867"/>
      <c r="EA67" s="230"/>
    </row>
    <row r="68" spans="1:131" ht="26.25" customHeight="1" thickTop="1" x14ac:dyDescent="0.15">
      <c r="A68" s="236">
        <v>1</v>
      </c>
      <c r="B68" s="721" t="s">
        <v>554</v>
      </c>
      <c r="C68" s="722"/>
      <c r="D68" s="722"/>
      <c r="E68" s="722"/>
      <c r="F68" s="722"/>
      <c r="G68" s="722"/>
      <c r="H68" s="722"/>
      <c r="I68" s="722"/>
      <c r="J68" s="722"/>
      <c r="K68" s="722"/>
      <c r="L68" s="722"/>
      <c r="M68" s="722"/>
      <c r="N68" s="722"/>
      <c r="O68" s="722"/>
      <c r="P68" s="723"/>
      <c r="Q68" s="875">
        <v>2136</v>
      </c>
      <c r="R68" s="872"/>
      <c r="S68" s="872"/>
      <c r="T68" s="872"/>
      <c r="U68" s="872"/>
      <c r="V68" s="872">
        <v>1695</v>
      </c>
      <c r="W68" s="872"/>
      <c r="X68" s="872"/>
      <c r="Y68" s="872"/>
      <c r="Z68" s="872"/>
      <c r="AA68" s="872">
        <v>441</v>
      </c>
      <c r="AB68" s="872"/>
      <c r="AC68" s="872"/>
      <c r="AD68" s="872"/>
      <c r="AE68" s="872"/>
      <c r="AF68" s="872">
        <v>441</v>
      </c>
      <c r="AG68" s="872"/>
      <c r="AH68" s="872"/>
      <c r="AI68" s="872"/>
      <c r="AJ68" s="872"/>
      <c r="AK68" s="872" t="s">
        <v>553</v>
      </c>
      <c r="AL68" s="872"/>
      <c r="AM68" s="872"/>
      <c r="AN68" s="872"/>
      <c r="AO68" s="872"/>
      <c r="AP68" s="872" t="s">
        <v>553</v>
      </c>
      <c r="AQ68" s="872"/>
      <c r="AR68" s="872"/>
      <c r="AS68" s="872"/>
      <c r="AT68" s="872"/>
      <c r="AU68" s="872"/>
      <c r="AV68" s="872"/>
      <c r="AW68" s="872"/>
      <c r="AX68" s="872"/>
      <c r="AY68" s="872"/>
      <c r="AZ68" s="873"/>
      <c r="BA68" s="873"/>
      <c r="BB68" s="873"/>
      <c r="BC68" s="873"/>
      <c r="BD68" s="874"/>
      <c r="BE68" s="241"/>
      <c r="BF68" s="241"/>
      <c r="BG68" s="241"/>
      <c r="BH68" s="241"/>
      <c r="BI68" s="241"/>
      <c r="BJ68" s="241"/>
      <c r="BK68" s="241"/>
      <c r="BL68" s="241"/>
      <c r="BM68" s="241"/>
      <c r="BN68" s="241"/>
      <c r="BO68" s="241"/>
      <c r="BP68" s="241"/>
      <c r="BQ68" s="238">
        <v>62</v>
      </c>
      <c r="BR68" s="243"/>
      <c r="BS68" s="865"/>
      <c r="BT68" s="866"/>
      <c r="BU68" s="866"/>
      <c r="BV68" s="866"/>
      <c r="BW68" s="866"/>
      <c r="BX68" s="866"/>
      <c r="BY68" s="866"/>
      <c r="BZ68" s="866"/>
      <c r="CA68" s="866"/>
      <c r="CB68" s="866"/>
      <c r="CC68" s="866"/>
      <c r="CD68" s="866"/>
      <c r="CE68" s="866"/>
      <c r="CF68" s="866"/>
      <c r="CG68" s="871"/>
      <c r="CH68" s="868"/>
      <c r="CI68" s="869"/>
      <c r="CJ68" s="869"/>
      <c r="CK68" s="869"/>
      <c r="CL68" s="870"/>
      <c r="CM68" s="868"/>
      <c r="CN68" s="869"/>
      <c r="CO68" s="869"/>
      <c r="CP68" s="869"/>
      <c r="CQ68" s="870"/>
      <c r="CR68" s="868"/>
      <c r="CS68" s="869"/>
      <c r="CT68" s="869"/>
      <c r="CU68" s="869"/>
      <c r="CV68" s="870"/>
      <c r="CW68" s="868"/>
      <c r="CX68" s="869"/>
      <c r="CY68" s="869"/>
      <c r="CZ68" s="869"/>
      <c r="DA68" s="870"/>
      <c r="DB68" s="868"/>
      <c r="DC68" s="869"/>
      <c r="DD68" s="869"/>
      <c r="DE68" s="869"/>
      <c r="DF68" s="870"/>
      <c r="DG68" s="868"/>
      <c r="DH68" s="869"/>
      <c r="DI68" s="869"/>
      <c r="DJ68" s="869"/>
      <c r="DK68" s="870"/>
      <c r="DL68" s="868"/>
      <c r="DM68" s="869"/>
      <c r="DN68" s="869"/>
      <c r="DO68" s="869"/>
      <c r="DP68" s="870"/>
      <c r="DQ68" s="868"/>
      <c r="DR68" s="869"/>
      <c r="DS68" s="869"/>
      <c r="DT68" s="869"/>
      <c r="DU68" s="870"/>
      <c r="DV68" s="865"/>
      <c r="DW68" s="866"/>
      <c r="DX68" s="866"/>
      <c r="DY68" s="866"/>
      <c r="DZ68" s="867"/>
      <c r="EA68" s="230"/>
    </row>
    <row r="69" spans="1:131" ht="26.25" customHeight="1" x14ac:dyDescent="0.15">
      <c r="A69" s="238">
        <v>2</v>
      </c>
      <c r="B69" s="724" t="s">
        <v>555</v>
      </c>
      <c r="C69" s="725"/>
      <c r="D69" s="725"/>
      <c r="E69" s="725"/>
      <c r="F69" s="725"/>
      <c r="G69" s="725"/>
      <c r="H69" s="725"/>
      <c r="I69" s="725"/>
      <c r="J69" s="725"/>
      <c r="K69" s="725"/>
      <c r="L69" s="725"/>
      <c r="M69" s="725"/>
      <c r="N69" s="725"/>
      <c r="O69" s="725"/>
      <c r="P69" s="726"/>
      <c r="Q69" s="876">
        <v>349</v>
      </c>
      <c r="R69" s="836"/>
      <c r="S69" s="836"/>
      <c r="T69" s="836"/>
      <c r="U69" s="836"/>
      <c r="V69" s="836">
        <v>348</v>
      </c>
      <c r="W69" s="836"/>
      <c r="X69" s="836"/>
      <c r="Y69" s="836"/>
      <c r="Z69" s="836"/>
      <c r="AA69" s="836">
        <v>0</v>
      </c>
      <c r="AB69" s="836"/>
      <c r="AC69" s="836"/>
      <c r="AD69" s="836"/>
      <c r="AE69" s="836"/>
      <c r="AF69" s="836">
        <v>0</v>
      </c>
      <c r="AG69" s="836"/>
      <c r="AH69" s="836"/>
      <c r="AI69" s="836"/>
      <c r="AJ69" s="836"/>
      <c r="AK69" s="836">
        <v>2</v>
      </c>
      <c r="AL69" s="836"/>
      <c r="AM69" s="836"/>
      <c r="AN69" s="836"/>
      <c r="AO69" s="836"/>
      <c r="AP69" s="836" t="s">
        <v>553</v>
      </c>
      <c r="AQ69" s="836"/>
      <c r="AR69" s="836"/>
      <c r="AS69" s="836"/>
      <c r="AT69" s="836"/>
      <c r="AU69" s="836"/>
      <c r="AV69" s="836"/>
      <c r="AW69" s="836"/>
      <c r="AX69" s="836"/>
      <c r="AY69" s="836"/>
      <c r="AZ69" s="838" t="s">
        <v>560</v>
      </c>
      <c r="BA69" s="838"/>
      <c r="BB69" s="838"/>
      <c r="BC69" s="838"/>
      <c r="BD69" s="839"/>
      <c r="BE69" s="241"/>
      <c r="BF69" s="241"/>
      <c r="BG69" s="241"/>
      <c r="BH69" s="241"/>
      <c r="BI69" s="241"/>
      <c r="BJ69" s="241"/>
      <c r="BK69" s="241"/>
      <c r="BL69" s="241"/>
      <c r="BM69" s="241"/>
      <c r="BN69" s="241"/>
      <c r="BO69" s="241"/>
      <c r="BP69" s="241"/>
      <c r="BQ69" s="238">
        <v>63</v>
      </c>
      <c r="BR69" s="243"/>
      <c r="BS69" s="865"/>
      <c r="BT69" s="866"/>
      <c r="BU69" s="866"/>
      <c r="BV69" s="866"/>
      <c r="BW69" s="866"/>
      <c r="BX69" s="866"/>
      <c r="BY69" s="866"/>
      <c r="BZ69" s="866"/>
      <c r="CA69" s="866"/>
      <c r="CB69" s="866"/>
      <c r="CC69" s="866"/>
      <c r="CD69" s="866"/>
      <c r="CE69" s="866"/>
      <c r="CF69" s="866"/>
      <c r="CG69" s="871"/>
      <c r="CH69" s="868"/>
      <c r="CI69" s="869"/>
      <c r="CJ69" s="869"/>
      <c r="CK69" s="869"/>
      <c r="CL69" s="870"/>
      <c r="CM69" s="868"/>
      <c r="CN69" s="869"/>
      <c r="CO69" s="869"/>
      <c r="CP69" s="869"/>
      <c r="CQ69" s="870"/>
      <c r="CR69" s="868"/>
      <c r="CS69" s="869"/>
      <c r="CT69" s="869"/>
      <c r="CU69" s="869"/>
      <c r="CV69" s="870"/>
      <c r="CW69" s="868"/>
      <c r="CX69" s="869"/>
      <c r="CY69" s="869"/>
      <c r="CZ69" s="869"/>
      <c r="DA69" s="870"/>
      <c r="DB69" s="868"/>
      <c r="DC69" s="869"/>
      <c r="DD69" s="869"/>
      <c r="DE69" s="869"/>
      <c r="DF69" s="870"/>
      <c r="DG69" s="868"/>
      <c r="DH69" s="869"/>
      <c r="DI69" s="869"/>
      <c r="DJ69" s="869"/>
      <c r="DK69" s="870"/>
      <c r="DL69" s="868"/>
      <c r="DM69" s="869"/>
      <c r="DN69" s="869"/>
      <c r="DO69" s="869"/>
      <c r="DP69" s="870"/>
      <c r="DQ69" s="868"/>
      <c r="DR69" s="869"/>
      <c r="DS69" s="869"/>
      <c r="DT69" s="869"/>
      <c r="DU69" s="870"/>
      <c r="DV69" s="865"/>
      <c r="DW69" s="866"/>
      <c r="DX69" s="866"/>
      <c r="DY69" s="866"/>
      <c r="DZ69" s="867"/>
      <c r="EA69" s="230"/>
    </row>
    <row r="70" spans="1:131" ht="26.25" customHeight="1" x14ac:dyDescent="0.15">
      <c r="A70" s="238">
        <v>3</v>
      </c>
      <c r="B70" s="724" t="s">
        <v>556</v>
      </c>
      <c r="C70" s="725"/>
      <c r="D70" s="725"/>
      <c r="E70" s="725"/>
      <c r="F70" s="725"/>
      <c r="G70" s="725"/>
      <c r="H70" s="725"/>
      <c r="I70" s="725"/>
      <c r="J70" s="725"/>
      <c r="K70" s="725"/>
      <c r="L70" s="725"/>
      <c r="M70" s="725"/>
      <c r="N70" s="725"/>
      <c r="O70" s="725"/>
      <c r="P70" s="726"/>
      <c r="Q70" s="876">
        <v>27</v>
      </c>
      <c r="R70" s="836"/>
      <c r="S70" s="836"/>
      <c r="T70" s="836"/>
      <c r="U70" s="836"/>
      <c r="V70" s="836">
        <v>26</v>
      </c>
      <c r="W70" s="836"/>
      <c r="X70" s="836"/>
      <c r="Y70" s="836"/>
      <c r="Z70" s="836"/>
      <c r="AA70" s="836">
        <v>2</v>
      </c>
      <c r="AB70" s="836"/>
      <c r="AC70" s="836"/>
      <c r="AD70" s="836"/>
      <c r="AE70" s="836"/>
      <c r="AF70" s="836">
        <v>2</v>
      </c>
      <c r="AG70" s="836"/>
      <c r="AH70" s="836"/>
      <c r="AI70" s="836"/>
      <c r="AJ70" s="836"/>
      <c r="AK70" s="836" t="s">
        <v>553</v>
      </c>
      <c r="AL70" s="836"/>
      <c r="AM70" s="836"/>
      <c r="AN70" s="836"/>
      <c r="AO70" s="836"/>
      <c r="AP70" s="836" t="s">
        <v>553</v>
      </c>
      <c r="AQ70" s="836"/>
      <c r="AR70" s="836"/>
      <c r="AS70" s="836"/>
      <c r="AT70" s="836"/>
      <c r="AU70" s="836"/>
      <c r="AV70" s="836"/>
      <c r="AW70" s="836"/>
      <c r="AX70" s="836"/>
      <c r="AY70" s="836"/>
      <c r="AZ70" s="838"/>
      <c r="BA70" s="838"/>
      <c r="BB70" s="838"/>
      <c r="BC70" s="838"/>
      <c r="BD70" s="839"/>
      <c r="BE70" s="241"/>
      <c r="BF70" s="241"/>
      <c r="BG70" s="241"/>
      <c r="BH70" s="241"/>
      <c r="BI70" s="241"/>
      <c r="BJ70" s="241"/>
      <c r="BK70" s="241"/>
      <c r="BL70" s="241"/>
      <c r="BM70" s="241"/>
      <c r="BN70" s="241"/>
      <c r="BO70" s="241"/>
      <c r="BP70" s="241"/>
      <c r="BQ70" s="238">
        <v>64</v>
      </c>
      <c r="BR70" s="243"/>
      <c r="BS70" s="865"/>
      <c r="BT70" s="866"/>
      <c r="BU70" s="866"/>
      <c r="BV70" s="866"/>
      <c r="BW70" s="866"/>
      <c r="BX70" s="866"/>
      <c r="BY70" s="866"/>
      <c r="BZ70" s="866"/>
      <c r="CA70" s="866"/>
      <c r="CB70" s="866"/>
      <c r="CC70" s="866"/>
      <c r="CD70" s="866"/>
      <c r="CE70" s="866"/>
      <c r="CF70" s="866"/>
      <c r="CG70" s="871"/>
      <c r="CH70" s="868"/>
      <c r="CI70" s="869"/>
      <c r="CJ70" s="869"/>
      <c r="CK70" s="869"/>
      <c r="CL70" s="870"/>
      <c r="CM70" s="868"/>
      <c r="CN70" s="869"/>
      <c r="CO70" s="869"/>
      <c r="CP70" s="869"/>
      <c r="CQ70" s="870"/>
      <c r="CR70" s="868"/>
      <c r="CS70" s="869"/>
      <c r="CT70" s="869"/>
      <c r="CU70" s="869"/>
      <c r="CV70" s="870"/>
      <c r="CW70" s="868"/>
      <c r="CX70" s="869"/>
      <c r="CY70" s="869"/>
      <c r="CZ70" s="869"/>
      <c r="DA70" s="870"/>
      <c r="DB70" s="868"/>
      <c r="DC70" s="869"/>
      <c r="DD70" s="869"/>
      <c r="DE70" s="869"/>
      <c r="DF70" s="870"/>
      <c r="DG70" s="868"/>
      <c r="DH70" s="869"/>
      <c r="DI70" s="869"/>
      <c r="DJ70" s="869"/>
      <c r="DK70" s="870"/>
      <c r="DL70" s="868"/>
      <c r="DM70" s="869"/>
      <c r="DN70" s="869"/>
      <c r="DO70" s="869"/>
      <c r="DP70" s="870"/>
      <c r="DQ70" s="868"/>
      <c r="DR70" s="869"/>
      <c r="DS70" s="869"/>
      <c r="DT70" s="869"/>
      <c r="DU70" s="870"/>
      <c r="DV70" s="865"/>
      <c r="DW70" s="866"/>
      <c r="DX70" s="866"/>
      <c r="DY70" s="866"/>
      <c r="DZ70" s="867"/>
      <c r="EA70" s="230"/>
    </row>
    <row r="71" spans="1:131" ht="26.25" customHeight="1" x14ac:dyDescent="0.15">
      <c r="A71" s="238">
        <v>4</v>
      </c>
      <c r="B71" s="724" t="s">
        <v>557</v>
      </c>
      <c r="C71" s="725"/>
      <c r="D71" s="725"/>
      <c r="E71" s="725"/>
      <c r="F71" s="725"/>
      <c r="G71" s="725"/>
      <c r="H71" s="725"/>
      <c r="I71" s="725"/>
      <c r="J71" s="725"/>
      <c r="K71" s="725"/>
      <c r="L71" s="725"/>
      <c r="M71" s="725"/>
      <c r="N71" s="725"/>
      <c r="O71" s="725"/>
      <c r="P71" s="726"/>
      <c r="Q71" s="876">
        <v>63</v>
      </c>
      <c r="R71" s="836"/>
      <c r="S71" s="836"/>
      <c r="T71" s="836"/>
      <c r="U71" s="836"/>
      <c r="V71" s="836">
        <v>51</v>
      </c>
      <c r="W71" s="836"/>
      <c r="X71" s="836"/>
      <c r="Y71" s="836"/>
      <c r="Z71" s="836"/>
      <c r="AA71" s="836">
        <v>13</v>
      </c>
      <c r="AB71" s="836"/>
      <c r="AC71" s="836"/>
      <c r="AD71" s="836"/>
      <c r="AE71" s="836"/>
      <c r="AF71" s="836">
        <v>13</v>
      </c>
      <c r="AG71" s="836"/>
      <c r="AH71" s="836"/>
      <c r="AI71" s="836"/>
      <c r="AJ71" s="836"/>
      <c r="AK71" s="836" t="s">
        <v>553</v>
      </c>
      <c r="AL71" s="836"/>
      <c r="AM71" s="836"/>
      <c r="AN71" s="836"/>
      <c r="AO71" s="836"/>
      <c r="AP71" s="836" t="s">
        <v>553</v>
      </c>
      <c r="AQ71" s="836"/>
      <c r="AR71" s="836"/>
      <c r="AS71" s="836"/>
      <c r="AT71" s="836"/>
      <c r="AU71" s="836"/>
      <c r="AV71" s="836"/>
      <c r="AW71" s="836"/>
      <c r="AX71" s="836"/>
      <c r="AY71" s="836"/>
      <c r="AZ71" s="838"/>
      <c r="BA71" s="838"/>
      <c r="BB71" s="838"/>
      <c r="BC71" s="838"/>
      <c r="BD71" s="839"/>
      <c r="BE71" s="241"/>
      <c r="BF71" s="241"/>
      <c r="BG71" s="241"/>
      <c r="BH71" s="241"/>
      <c r="BI71" s="241"/>
      <c r="BJ71" s="241"/>
      <c r="BK71" s="241"/>
      <c r="BL71" s="241"/>
      <c r="BM71" s="241"/>
      <c r="BN71" s="241"/>
      <c r="BO71" s="241"/>
      <c r="BP71" s="241"/>
      <c r="BQ71" s="238">
        <v>65</v>
      </c>
      <c r="BR71" s="243"/>
      <c r="BS71" s="865"/>
      <c r="BT71" s="866"/>
      <c r="BU71" s="866"/>
      <c r="BV71" s="866"/>
      <c r="BW71" s="866"/>
      <c r="BX71" s="866"/>
      <c r="BY71" s="866"/>
      <c r="BZ71" s="866"/>
      <c r="CA71" s="866"/>
      <c r="CB71" s="866"/>
      <c r="CC71" s="866"/>
      <c r="CD71" s="866"/>
      <c r="CE71" s="866"/>
      <c r="CF71" s="866"/>
      <c r="CG71" s="871"/>
      <c r="CH71" s="868"/>
      <c r="CI71" s="869"/>
      <c r="CJ71" s="869"/>
      <c r="CK71" s="869"/>
      <c r="CL71" s="870"/>
      <c r="CM71" s="868"/>
      <c r="CN71" s="869"/>
      <c r="CO71" s="869"/>
      <c r="CP71" s="869"/>
      <c r="CQ71" s="870"/>
      <c r="CR71" s="868"/>
      <c r="CS71" s="869"/>
      <c r="CT71" s="869"/>
      <c r="CU71" s="869"/>
      <c r="CV71" s="870"/>
      <c r="CW71" s="868"/>
      <c r="CX71" s="869"/>
      <c r="CY71" s="869"/>
      <c r="CZ71" s="869"/>
      <c r="DA71" s="870"/>
      <c r="DB71" s="868"/>
      <c r="DC71" s="869"/>
      <c r="DD71" s="869"/>
      <c r="DE71" s="869"/>
      <c r="DF71" s="870"/>
      <c r="DG71" s="868"/>
      <c r="DH71" s="869"/>
      <c r="DI71" s="869"/>
      <c r="DJ71" s="869"/>
      <c r="DK71" s="870"/>
      <c r="DL71" s="868"/>
      <c r="DM71" s="869"/>
      <c r="DN71" s="869"/>
      <c r="DO71" s="869"/>
      <c r="DP71" s="870"/>
      <c r="DQ71" s="868"/>
      <c r="DR71" s="869"/>
      <c r="DS71" s="869"/>
      <c r="DT71" s="869"/>
      <c r="DU71" s="870"/>
      <c r="DV71" s="865"/>
      <c r="DW71" s="866"/>
      <c r="DX71" s="866"/>
      <c r="DY71" s="866"/>
      <c r="DZ71" s="867"/>
      <c r="EA71" s="230"/>
    </row>
    <row r="72" spans="1:131" ht="26.25" customHeight="1" x14ac:dyDescent="0.15">
      <c r="A72" s="238">
        <v>5</v>
      </c>
      <c r="B72" s="724" t="s">
        <v>558</v>
      </c>
      <c r="C72" s="725"/>
      <c r="D72" s="725"/>
      <c r="E72" s="725"/>
      <c r="F72" s="725"/>
      <c r="G72" s="725"/>
      <c r="H72" s="725"/>
      <c r="I72" s="725"/>
      <c r="J72" s="725"/>
      <c r="K72" s="725"/>
      <c r="L72" s="725"/>
      <c r="M72" s="725"/>
      <c r="N72" s="725"/>
      <c r="O72" s="725"/>
      <c r="P72" s="726"/>
      <c r="Q72" s="876">
        <v>332</v>
      </c>
      <c r="R72" s="836"/>
      <c r="S72" s="836"/>
      <c r="T72" s="836"/>
      <c r="U72" s="836"/>
      <c r="V72" s="836">
        <v>216</v>
      </c>
      <c r="W72" s="836"/>
      <c r="X72" s="836"/>
      <c r="Y72" s="836"/>
      <c r="Z72" s="836"/>
      <c r="AA72" s="836">
        <v>117</v>
      </c>
      <c r="AB72" s="836"/>
      <c r="AC72" s="836"/>
      <c r="AD72" s="836"/>
      <c r="AE72" s="836"/>
      <c r="AF72" s="836">
        <v>117</v>
      </c>
      <c r="AG72" s="836"/>
      <c r="AH72" s="836"/>
      <c r="AI72" s="836"/>
      <c r="AJ72" s="836"/>
      <c r="AK72" s="836">
        <v>133</v>
      </c>
      <c r="AL72" s="836"/>
      <c r="AM72" s="836"/>
      <c r="AN72" s="836"/>
      <c r="AO72" s="836"/>
      <c r="AP72" s="836" t="s">
        <v>553</v>
      </c>
      <c r="AQ72" s="836"/>
      <c r="AR72" s="836"/>
      <c r="AS72" s="836"/>
      <c r="AT72" s="836"/>
      <c r="AU72" s="836"/>
      <c r="AV72" s="836"/>
      <c r="AW72" s="836"/>
      <c r="AX72" s="836"/>
      <c r="AY72" s="836"/>
      <c r="AZ72" s="838" t="s">
        <v>561</v>
      </c>
      <c r="BA72" s="838"/>
      <c r="BB72" s="838"/>
      <c r="BC72" s="838"/>
      <c r="BD72" s="839"/>
      <c r="BE72" s="241"/>
      <c r="BF72" s="241"/>
      <c r="BG72" s="241"/>
      <c r="BH72" s="241"/>
      <c r="BI72" s="241"/>
      <c r="BJ72" s="241"/>
      <c r="BK72" s="241"/>
      <c r="BL72" s="241"/>
      <c r="BM72" s="241"/>
      <c r="BN72" s="241"/>
      <c r="BO72" s="241"/>
      <c r="BP72" s="241"/>
      <c r="BQ72" s="238">
        <v>66</v>
      </c>
      <c r="BR72" s="243"/>
      <c r="BS72" s="865"/>
      <c r="BT72" s="866"/>
      <c r="BU72" s="866"/>
      <c r="BV72" s="866"/>
      <c r="BW72" s="866"/>
      <c r="BX72" s="866"/>
      <c r="BY72" s="866"/>
      <c r="BZ72" s="866"/>
      <c r="CA72" s="866"/>
      <c r="CB72" s="866"/>
      <c r="CC72" s="866"/>
      <c r="CD72" s="866"/>
      <c r="CE72" s="866"/>
      <c r="CF72" s="866"/>
      <c r="CG72" s="871"/>
      <c r="CH72" s="868"/>
      <c r="CI72" s="869"/>
      <c r="CJ72" s="869"/>
      <c r="CK72" s="869"/>
      <c r="CL72" s="870"/>
      <c r="CM72" s="868"/>
      <c r="CN72" s="869"/>
      <c r="CO72" s="869"/>
      <c r="CP72" s="869"/>
      <c r="CQ72" s="870"/>
      <c r="CR72" s="868"/>
      <c r="CS72" s="869"/>
      <c r="CT72" s="869"/>
      <c r="CU72" s="869"/>
      <c r="CV72" s="870"/>
      <c r="CW72" s="868"/>
      <c r="CX72" s="869"/>
      <c r="CY72" s="869"/>
      <c r="CZ72" s="869"/>
      <c r="DA72" s="870"/>
      <c r="DB72" s="868"/>
      <c r="DC72" s="869"/>
      <c r="DD72" s="869"/>
      <c r="DE72" s="869"/>
      <c r="DF72" s="870"/>
      <c r="DG72" s="868"/>
      <c r="DH72" s="869"/>
      <c r="DI72" s="869"/>
      <c r="DJ72" s="869"/>
      <c r="DK72" s="870"/>
      <c r="DL72" s="868"/>
      <c r="DM72" s="869"/>
      <c r="DN72" s="869"/>
      <c r="DO72" s="869"/>
      <c r="DP72" s="870"/>
      <c r="DQ72" s="868"/>
      <c r="DR72" s="869"/>
      <c r="DS72" s="869"/>
      <c r="DT72" s="869"/>
      <c r="DU72" s="870"/>
      <c r="DV72" s="865"/>
      <c r="DW72" s="866"/>
      <c r="DX72" s="866"/>
      <c r="DY72" s="866"/>
      <c r="DZ72" s="867"/>
      <c r="EA72" s="230"/>
    </row>
    <row r="73" spans="1:131" ht="26.25" customHeight="1" x14ac:dyDescent="0.15">
      <c r="A73" s="238">
        <v>6</v>
      </c>
      <c r="B73" s="724" t="s">
        <v>559</v>
      </c>
      <c r="C73" s="725"/>
      <c r="D73" s="725"/>
      <c r="E73" s="725"/>
      <c r="F73" s="725"/>
      <c r="G73" s="725"/>
      <c r="H73" s="725"/>
      <c r="I73" s="725"/>
      <c r="J73" s="725"/>
      <c r="K73" s="725"/>
      <c r="L73" s="725"/>
      <c r="M73" s="725"/>
      <c r="N73" s="725"/>
      <c r="O73" s="725"/>
      <c r="P73" s="726"/>
      <c r="Q73" s="876">
        <v>211512</v>
      </c>
      <c r="R73" s="836"/>
      <c r="S73" s="836"/>
      <c r="T73" s="836"/>
      <c r="U73" s="836"/>
      <c r="V73" s="836">
        <v>207502</v>
      </c>
      <c r="W73" s="836"/>
      <c r="X73" s="836"/>
      <c r="Y73" s="836"/>
      <c r="Z73" s="836"/>
      <c r="AA73" s="836">
        <v>4010</v>
      </c>
      <c r="AB73" s="836"/>
      <c r="AC73" s="836"/>
      <c r="AD73" s="836"/>
      <c r="AE73" s="836"/>
      <c r="AF73" s="836">
        <v>4010</v>
      </c>
      <c r="AG73" s="836"/>
      <c r="AH73" s="836"/>
      <c r="AI73" s="836"/>
      <c r="AJ73" s="836"/>
      <c r="AK73" s="836" t="s">
        <v>553</v>
      </c>
      <c r="AL73" s="836"/>
      <c r="AM73" s="836"/>
      <c r="AN73" s="836"/>
      <c r="AO73" s="836"/>
      <c r="AP73" s="836" t="s">
        <v>553</v>
      </c>
      <c r="AQ73" s="836"/>
      <c r="AR73" s="836"/>
      <c r="AS73" s="836"/>
      <c r="AT73" s="836"/>
      <c r="AU73" s="836"/>
      <c r="AV73" s="836"/>
      <c r="AW73" s="836"/>
      <c r="AX73" s="836"/>
      <c r="AY73" s="836"/>
      <c r="AZ73" s="838"/>
      <c r="BA73" s="838"/>
      <c r="BB73" s="838"/>
      <c r="BC73" s="838"/>
      <c r="BD73" s="839"/>
      <c r="BE73" s="241"/>
      <c r="BF73" s="241"/>
      <c r="BG73" s="241"/>
      <c r="BH73" s="241"/>
      <c r="BI73" s="241"/>
      <c r="BJ73" s="241"/>
      <c r="BK73" s="241"/>
      <c r="BL73" s="241"/>
      <c r="BM73" s="241"/>
      <c r="BN73" s="241"/>
      <c r="BO73" s="241"/>
      <c r="BP73" s="241"/>
      <c r="BQ73" s="238">
        <v>67</v>
      </c>
      <c r="BR73" s="243"/>
      <c r="BS73" s="865"/>
      <c r="BT73" s="866"/>
      <c r="BU73" s="866"/>
      <c r="BV73" s="866"/>
      <c r="BW73" s="866"/>
      <c r="BX73" s="866"/>
      <c r="BY73" s="866"/>
      <c r="BZ73" s="866"/>
      <c r="CA73" s="866"/>
      <c r="CB73" s="866"/>
      <c r="CC73" s="866"/>
      <c r="CD73" s="866"/>
      <c r="CE73" s="866"/>
      <c r="CF73" s="866"/>
      <c r="CG73" s="871"/>
      <c r="CH73" s="868"/>
      <c r="CI73" s="869"/>
      <c r="CJ73" s="869"/>
      <c r="CK73" s="869"/>
      <c r="CL73" s="870"/>
      <c r="CM73" s="868"/>
      <c r="CN73" s="869"/>
      <c r="CO73" s="869"/>
      <c r="CP73" s="869"/>
      <c r="CQ73" s="870"/>
      <c r="CR73" s="868"/>
      <c r="CS73" s="869"/>
      <c r="CT73" s="869"/>
      <c r="CU73" s="869"/>
      <c r="CV73" s="870"/>
      <c r="CW73" s="868"/>
      <c r="CX73" s="869"/>
      <c r="CY73" s="869"/>
      <c r="CZ73" s="869"/>
      <c r="DA73" s="870"/>
      <c r="DB73" s="868"/>
      <c r="DC73" s="869"/>
      <c r="DD73" s="869"/>
      <c r="DE73" s="869"/>
      <c r="DF73" s="870"/>
      <c r="DG73" s="868"/>
      <c r="DH73" s="869"/>
      <c r="DI73" s="869"/>
      <c r="DJ73" s="869"/>
      <c r="DK73" s="870"/>
      <c r="DL73" s="868"/>
      <c r="DM73" s="869"/>
      <c r="DN73" s="869"/>
      <c r="DO73" s="869"/>
      <c r="DP73" s="870"/>
      <c r="DQ73" s="868"/>
      <c r="DR73" s="869"/>
      <c r="DS73" s="869"/>
      <c r="DT73" s="869"/>
      <c r="DU73" s="870"/>
      <c r="DV73" s="865"/>
      <c r="DW73" s="866"/>
      <c r="DX73" s="866"/>
      <c r="DY73" s="866"/>
      <c r="DZ73" s="867"/>
      <c r="EA73" s="230"/>
    </row>
    <row r="74" spans="1:131" ht="26.25" customHeight="1" x14ac:dyDescent="0.15">
      <c r="A74" s="238">
        <v>7</v>
      </c>
      <c r="B74" s="724"/>
      <c r="C74" s="725"/>
      <c r="D74" s="725"/>
      <c r="E74" s="725"/>
      <c r="F74" s="725"/>
      <c r="G74" s="725"/>
      <c r="H74" s="725"/>
      <c r="I74" s="725"/>
      <c r="J74" s="725"/>
      <c r="K74" s="725"/>
      <c r="L74" s="725"/>
      <c r="M74" s="725"/>
      <c r="N74" s="725"/>
      <c r="O74" s="725"/>
      <c r="P74" s="726"/>
      <c r="Q74" s="876"/>
      <c r="R74" s="836"/>
      <c r="S74" s="836"/>
      <c r="T74" s="836"/>
      <c r="U74" s="836"/>
      <c r="V74" s="836"/>
      <c r="W74" s="836"/>
      <c r="X74" s="836"/>
      <c r="Y74" s="836"/>
      <c r="Z74" s="836"/>
      <c r="AA74" s="836"/>
      <c r="AB74" s="836"/>
      <c r="AC74" s="836"/>
      <c r="AD74" s="836"/>
      <c r="AE74" s="836"/>
      <c r="AF74" s="836"/>
      <c r="AG74" s="836"/>
      <c r="AH74" s="836"/>
      <c r="AI74" s="836"/>
      <c r="AJ74" s="836"/>
      <c r="AK74" s="836"/>
      <c r="AL74" s="836"/>
      <c r="AM74" s="836"/>
      <c r="AN74" s="836"/>
      <c r="AO74" s="836"/>
      <c r="AP74" s="836"/>
      <c r="AQ74" s="836"/>
      <c r="AR74" s="836"/>
      <c r="AS74" s="836"/>
      <c r="AT74" s="836"/>
      <c r="AU74" s="836"/>
      <c r="AV74" s="836"/>
      <c r="AW74" s="836"/>
      <c r="AX74" s="836"/>
      <c r="AY74" s="836"/>
      <c r="AZ74" s="838"/>
      <c r="BA74" s="838"/>
      <c r="BB74" s="838"/>
      <c r="BC74" s="838"/>
      <c r="BD74" s="839"/>
      <c r="BE74" s="241"/>
      <c r="BF74" s="241"/>
      <c r="BG74" s="241"/>
      <c r="BH74" s="241"/>
      <c r="BI74" s="241"/>
      <c r="BJ74" s="241"/>
      <c r="BK74" s="241"/>
      <c r="BL74" s="241"/>
      <c r="BM74" s="241"/>
      <c r="BN74" s="241"/>
      <c r="BO74" s="241"/>
      <c r="BP74" s="241"/>
      <c r="BQ74" s="238">
        <v>68</v>
      </c>
      <c r="BR74" s="243"/>
      <c r="BS74" s="865"/>
      <c r="BT74" s="866"/>
      <c r="BU74" s="866"/>
      <c r="BV74" s="866"/>
      <c r="BW74" s="866"/>
      <c r="BX74" s="866"/>
      <c r="BY74" s="866"/>
      <c r="BZ74" s="866"/>
      <c r="CA74" s="866"/>
      <c r="CB74" s="866"/>
      <c r="CC74" s="866"/>
      <c r="CD74" s="866"/>
      <c r="CE74" s="866"/>
      <c r="CF74" s="866"/>
      <c r="CG74" s="871"/>
      <c r="CH74" s="868"/>
      <c r="CI74" s="869"/>
      <c r="CJ74" s="869"/>
      <c r="CK74" s="869"/>
      <c r="CL74" s="870"/>
      <c r="CM74" s="868"/>
      <c r="CN74" s="869"/>
      <c r="CO74" s="869"/>
      <c r="CP74" s="869"/>
      <c r="CQ74" s="870"/>
      <c r="CR74" s="868"/>
      <c r="CS74" s="869"/>
      <c r="CT74" s="869"/>
      <c r="CU74" s="869"/>
      <c r="CV74" s="870"/>
      <c r="CW74" s="868"/>
      <c r="CX74" s="869"/>
      <c r="CY74" s="869"/>
      <c r="CZ74" s="869"/>
      <c r="DA74" s="870"/>
      <c r="DB74" s="868"/>
      <c r="DC74" s="869"/>
      <c r="DD74" s="869"/>
      <c r="DE74" s="869"/>
      <c r="DF74" s="870"/>
      <c r="DG74" s="868"/>
      <c r="DH74" s="869"/>
      <c r="DI74" s="869"/>
      <c r="DJ74" s="869"/>
      <c r="DK74" s="870"/>
      <c r="DL74" s="868"/>
      <c r="DM74" s="869"/>
      <c r="DN74" s="869"/>
      <c r="DO74" s="869"/>
      <c r="DP74" s="870"/>
      <c r="DQ74" s="868"/>
      <c r="DR74" s="869"/>
      <c r="DS74" s="869"/>
      <c r="DT74" s="869"/>
      <c r="DU74" s="870"/>
      <c r="DV74" s="865"/>
      <c r="DW74" s="866"/>
      <c r="DX74" s="866"/>
      <c r="DY74" s="866"/>
      <c r="DZ74" s="867"/>
      <c r="EA74" s="230"/>
    </row>
    <row r="75" spans="1:131" ht="26.25" customHeight="1" x14ac:dyDescent="0.15">
      <c r="A75" s="238">
        <v>8</v>
      </c>
      <c r="B75" s="724"/>
      <c r="C75" s="725"/>
      <c r="D75" s="725"/>
      <c r="E75" s="725"/>
      <c r="F75" s="725"/>
      <c r="G75" s="725"/>
      <c r="H75" s="725"/>
      <c r="I75" s="725"/>
      <c r="J75" s="725"/>
      <c r="K75" s="725"/>
      <c r="L75" s="725"/>
      <c r="M75" s="725"/>
      <c r="N75" s="725"/>
      <c r="O75" s="725"/>
      <c r="P75" s="726"/>
      <c r="Q75" s="877"/>
      <c r="R75" s="878"/>
      <c r="S75" s="878"/>
      <c r="T75" s="878"/>
      <c r="U75" s="840"/>
      <c r="V75" s="879"/>
      <c r="W75" s="878"/>
      <c r="X75" s="878"/>
      <c r="Y75" s="878"/>
      <c r="Z75" s="840"/>
      <c r="AA75" s="879"/>
      <c r="AB75" s="878"/>
      <c r="AC75" s="878"/>
      <c r="AD75" s="878"/>
      <c r="AE75" s="840"/>
      <c r="AF75" s="879"/>
      <c r="AG75" s="878"/>
      <c r="AH75" s="878"/>
      <c r="AI75" s="878"/>
      <c r="AJ75" s="840"/>
      <c r="AK75" s="879"/>
      <c r="AL75" s="878"/>
      <c r="AM75" s="878"/>
      <c r="AN75" s="878"/>
      <c r="AO75" s="840"/>
      <c r="AP75" s="879"/>
      <c r="AQ75" s="878"/>
      <c r="AR75" s="878"/>
      <c r="AS75" s="878"/>
      <c r="AT75" s="840"/>
      <c r="AU75" s="879"/>
      <c r="AV75" s="878"/>
      <c r="AW75" s="878"/>
      <c r="AX75" s="878"/>
      <c r="AY75" s="840"/>
      <c r="AZ75" s="838"/>
      <c r="BA75" s="838"/>
      <c r="BB75" s="838"/>
      <c r="BC75" s="838"/>
      <c r="BD75" s="839"/>
      <c r="BE75" s="241"/>
      <c r="BF75" s="241"/>
      <c r="BG75" s="241"/>
      <c r="BH75" s="241"/>
      <c r="BI75" s="241"/>
      <c r="BJ75" s="241"/>
      <c r="BK75" s="241"/>
      <c r="BL75" s="241"/>
      <c r="BM75" s="241"/>
      <c r="BN75" s="241"/>
      <c r="BO75" s="241"/>
      <c r="BP75" s="241"/>
      <c r="BQ75" s="238">
        <v>69</v>
      </c>
      <c r="BR75" s="243"/>
      <c r="BS75" s="865"/>
      <c r="BT75" s="866"/>
      <c r="BU75" s="866"/>
      <c r="BV75" s="866"/>
      <c r="BW75" s="866"/>
      <c r="BX75" s="866"/>
      <c r="BY75" s="866"/>
      <c r="BZ75" s="866"/>
      <c r="CA75" s="866"/>
      <c r="CB75" s="866"/>
      <c r="CC75" s="866"/>
      <c r="CD75" s="866"/>
      <c r="CE75" s="866"/>
      <c r="CF75" s="866"/>
      <c r="CG75" s="871"/>
      <c r="CH75" s="868"/>
      <c r="CI75" s="869"/>
      <c r="CJ75" s="869"/>
      <c r="CK75" s="869"/>
      <c r="CL75" s="870"/>
      <c r="CM75" s="868"/>
      <c r="CN75" s="869"/>
      <c r="CO75" s="869"/>
      <c r="CP75" s="869"/>
      <c r="CQ75" s="870"/>
      <c r="CR75" s="868"/>
      <c r="CS75" s="869"/>
      <c r="CT75" s="869"/>
      <c r="CU75" s="869"/>
      <c r="CV75" s="870"/>
      <c r="CW75" s="868"/>
      <c r="CX75" s="869"/>
      <c r="CY75" s="869"/>
      <c r="CZ75" s="869"/>
      <c r="DA75" s="870"/>
      <c r="DB75" s="868"/>
      <c r="DC75" s="869"/>
      <c r="DD75" s="869"/>
      <c r="DE75" s="869"/>
      <c r="DF75" s="870"/>
      <c r="DG75" s="868"/>
      <c r="DH75" s="869"/>
      <c r="DI75" s="869"/>
      <c r="DJ75" s="869"/>
      <c r="DK75" s="870"/>
      <c r="DL75" s="868"/>
      <c r="DM75" s="869"/>
      <c r="DN75" s="869"/>
      <c r="DO75" s="869"/>
      <c r="DP75" s="870"/>
      <c r="DQ75" s="868"/>
      <c r="DR75" s="869"/>
      <c r="DS75" s="869"/>
      <c r="DT75" s="869"/>
      <c r="DU75" s="870"/>
      <c r="DV75" s="865"/>
      <c r="DW75" s="866"/>
      <c r="DX75" s="866"/>
      <c r="DY75" s="866"/>
      <c r="DZ75" s="867"/>
      <c r="EA75" s="230"/>
    </row>
    <row r="76" spans="1:131" ht="26.25" customHeight="1" x14ac:dyDescent="0.15">
      <c r="A76" s="238">
        <v>9</v>
      </c>
      <c r="B76" s="724"/>
      <c r="C76" s="725"/>
      <c r="D76" s="725"/>
      <c r="E76" s="725"/>
      <c r="F76" s="725"/>
      <c r="G76" s="725"/>
      <c r="H76" s="725"/>
      <c r="I76" s="725"/>
      <c r="J76" s="725"/>
      <c r="K76" s="725"/>
      <c r="L76" s="725"/>
      <c r="M76" s="725"/>
      <c r="N76" s="725"/>
      <c r="O76" s="725"/>
      <c r="P76" s="726"/>
      <c r="Q76" s="877"/>
      <c r="R76" s="878"/>
      <c r="S76" s="878"/>
      <c r="T76" s="878"/>
      <c r="U76" s="840"/>
      <c r="V76" s="879"/>
      <c r="W76" s="878"/>
      <c r="X76" s="878"/>
      <c r="Y76" s="878"/>
      <c r="Z76" s="840"/>
      <c r="AA76" s="879"/>
      <c r="AB76" s="878"/>
      <c r="AC76" s="878"/>
      <c r="AD76" s="878"/>
      <c r="AE76" s="840"/>
      <c r="AF76" s="879"/>
      <c r="AG76" s="878"/>
      <c r="AH76" s="878"/>
      <c r="AI76" s="878"/>
      <c r="AJ76" s="840"/>
      <c r="AK76" s="879"/>
      <c r="AL76" s="878"/>
      <c r="AM76" s="878"/>
      <c r="AN76" s="878"/>
      <c r="AO76" s="840"/>
      <c r="AP76" s="879"/>
      <c r="AQ76" s="878"/>
      <c r="AR76" s="878"/>
      <c r="AS76" s="878"/>
      <c r="AT76" s="840"/>
      <c r="AU76" s="879"/>
      <c r="AV76" s="878"/>
      <c r="AW76" s="878"/>
      <c r="AX76" s="878"/>
      <c r="AY76" s="840"/>
      <c r="AZ76" s="838"/>
      <c r="BA76" s="838"/>
      <c r="BB76" s="838"/>
      <c r="BC76" s="838"/>
      <c r="BD76" s="839"/>
      <c r="BE76" s="241"/>
      <c r="BF76" s="241"/>
      <c r="BG76" s="241"/>
      <c r="BH76" s="241"/>
      <c r="BI76" s="241"/>
      <c r="BJ76" s="241"/>
      <c r="BK76" s="241"/>
      <c r="BL76" s="241"/>
      <c r="BM76" s="241"/>
      <c r="BN76" s="241"/>
      <c r="BO76" s="241"/>
      <c r="BP76" s="241"/>
      <c r="BQ76" s="238">
        <v>70</v>
      </c>
      <c r="BR76" s="243"/>
      <c r="BS76" s="865"/>
      <c r="BT76" s="866"/>
      <c r="BU76" s="866"/>
      <c r="BV76" s="866"/>
      <c r="BW76" s="866"/>
      <c r="BX76" s="866"/>
      <c r="BY76" s="866"/>
      <c r="BZ76" s="866"/>
      <c r="CA76" s="866"/>
      <c r="CB76" s="866"/>
      <c r="CC76" s="866"/>
      <c r="CD76" s="866"/>
      <c r="CE76" s="866"/>
      <c r="CF76" s="866"/>
      <c r="CG76" s="871"/>
      <c r="CH76" s="868"/>
      <c r="CI76" s="869"/>
      <c r="CJ76" s="869"/>
      <c r="CK76" s="869"/>
      <c r="CL76" s="870"/>
      <c r="CM76" s="868"/>
      <c r="CN76" s="869"/>
      <c r="CO76" s="869"/>
      <c r="CP76" s="869"/>
      <c r="CQ76" s="870"/>
      <c r="CR76" s="868"/>
      <c r="CS76" s="869"/>
      <c r="CT76" s="869"/>
      <c r="CU76" s="869"/>
      <c r="CV76" s="870"/>
      <c r="CW76" s="868"/>
      <c r="CX76" s="869"/>
      <c r="CY76" s="869"/>
      <c r="CZ76" s="869"/>
      <c r="DA76" s="870"/>
      <c r="DB76" s="868"/>
      <c r="DC76" s="869"/>
      <c r="DD76" s="869"/>
      <c r="DE76" s="869"/>
      <c r="DF76" s="870"/>
      <c r="DG76" s="868"/>
      <c r="DH76" s="869"/>
      <c r="DI76" s="869"/>
      <c r="DJ76" s="869"/>
      <c r="DK76" s="870"/>
      <c r="DL76" s="868"/>
      <c r="DM76" s="869"/>
      <c r="DN76" s="869"/>
      <c r="DO76" s="869"/>
      <c r="DP76" s="870"/>
      <c r="DQ76" s="868"/>
      <c r="DR76" s="869"/>
      <c r="DS76" s="869"/>
      <c r="DT76" s="869"/>
      <c r="DU76" s="870"/>
      <c r="DV76" s="865"/>
      <c r="DW76" s="866"/>
      <c r="DX76" s="866"/>
      <c r="DY76" s="866"/>
      <c r="DZ76" s="867"/>
      <c r="EA76" s="230"/>
    </row>
    <row r="77" spans="1:131" ht="26.25" customHeight="1" x14ac:dyDescent="0.15">
      <c r="A77" s="238">
        <v>10</v>
      </c>
      <c r="B77" s="724"/>
      <c r="C77" s="725"/>
      <c r="D77" s="725"/>
      <c r="E77" s="725"/>
      <c r="F77" s="725"/>
      <c r="G77" s="725"/>
      <c r="H77" s="725"/>
      <c r="I77" s="725"/>
      <c r="J77" s="725"/>
      <c r="K77" s="725"/>
      <c r="L77" s="725"/>
      <c r="M77" s="725"/>
      <c r="N77" s="725"/>
      <c r="O77" s="725"/>
      <c r="P77" s="726"/>
      <c r="Q77" s="877"/>
      <c r="R77" s="878"/>
      <c r="S77" s="878"/>
      <c r="T77" s="878"/>
      <c r="U77" s="840"/>
      <c r="V77" s="879"/>
      <c r="W77" s="878"/>
      <c r="X77" s="878"/>
      <c r="Y77" s="878"/>
      <c r="Z77" s="840"/>
      <c r="AA77" s="879"/>
      <c r="AB77" s="878"/>
      <c r="AC77" s="878"/>
      <c r="AD77" s="878"/>
      <c r="AE77" s="840"/>
      <c r="AF77" s="879"/>
      <c r="AG77" s="878"/>
      <c r="AH77" s="878"/>
      <c r="AI77" s="878"/>
      <c r="AJ77" s="840"/>
      <c r="AK77" s="879"/>
      <c r="AL77" s="878"/>
      <c r="AM77" s="878"/>
      <c r="AN77" s="878"/>
      <c r="AO77" s="840"/>
      <c r="AP77" s="879"/>
      <c r="AQ77" s="878"/>
      <c r="AR77" s="878"/>
      <c r="AS77" s="878"/>
      <c r="AT77" s="840"/>
      <c r="AU77" s="879"/>
      <c r="AV77" s="878"/>
      <c r="AW77" s="878"/>
      <c r="AX77" s="878"/>
      <c r="AY77" s="840"/>
      <c r="AZ77" s="838"/>
      <c r="BA77" s="838"/>
      <c r="BB77" s="838"/>
      <c r="BC77" s="838"/>
      <c r="BD77" s="839"/>
      <c r="BE77" s="241"/>
      <c r="BF77" s="241"/>
      <c r="BG77" s="241"/>
      <c r="BH77" s="241"/>
      <c r="BI77" s="241"/>
      <c r="BJ77" s="241"/>
      <c r="BK77" s="241"/>
      <c r="BL77" s="241"/>
      <c r="BM77" s="241"/>
      <c r="BN77" s="241"/>
      <c r="BO77" s="241"/>
      <c r="BP77" s="241"/>
      <c r="BQ77" s="238">
        <v>71</v>
      </c>
      <c r="BR77" s="243"/>
      <c r="BS77" s="865"/>
      <c r="BT77" s="866"/>
      <c r="BU77" s="866"/>
      <c r="BV77" s="866"/>
      <c r="BW77" s="866"/>
      <c r="BX77" s="866"/>
      <c r="BY77" s="866"/>
      <c r="BZ77" s="866"/>
      <c r="CA77" s="866"/>
      <c r="CB77" s="866"/>
      <c r="CC77" s="866"/>
      <c r="CD77" s="866"/>
      <c r="CE77" s="866"/>
      <c r="CF77" s="866"/>
      <c r="CG77" s="871"/>
      <c r="CH77" s="868"/>
      <c r="CI77" s="869"/>
      <c r="CJ77" s="869"/>
      <c r="CK77" s="869"/>
      <c r="CL77" s="870"/>
      <c r="CM77" s="868"/>
      <c r="CN77" s="869"/>
      <c r="CO77" s="869"/>
      <c r="CP77" s="869"/>
      <c r="CQ77" s="870"/>
      <c r="CR77" s="868"/>
      <c r="CS77" s="869"/>
      <c r="CT77" s="869"/>
      <c r="CU77" s="869"/>
      <c r="CV77" s="870"/>
      <c r="CW77" s="868"/>
      <c r="CX77" s="869"/>
      <c r="CY77" s="869"/>
      <c r="CZ77" s="869"/>
      <c r="DA77" s="870"/>
      <c r="DB77" s="868"/>
      <c r="DC77" s="869"/>
      <c r="DD77" s="869"/>
      <c r="DE77" s="869"/>
      <c r="DF77" s="870"/>
      <c r="DG77" s="868"/>
      <c r="DH77" s="869"/>
      <c r="DI77" s="869"/>
      <c r="DJ77" s="869"/>
      <c r="DK77" s="870"/>
      <c r="DL77" s="868"/>
      <c r="DM77" s="869"/>
      <c r="DN77" s="869"/>
      <c r="DO77" s="869"/>
      <c r="DP77" s="870"/>
      <c r="DQ77" s="868"/>
      <c r="DR77" s="869"/>
      <c r="DS77" s="869"/>
      <c r="DT77" s="869"/>
      <c r="DU77" s="870"/>
      <c r="DV77" s="865"/>
      <c r="DW77" s="866"/>
      <c r="DX77" s="866"/>
      <c r="DY77" s="866"/>
      <c r="DZ77" s="867"/>
      <c r="EA77" s="230"/>
    </row>
    <row r="78" spans="1:131" ht="26.25" customHeight="1" x14ac:dyDescent="0.15">
      <c r="A78" s="238">
        <v>11</v>
      </c>
      <c r="B78" s="724"/>
      <c r="C78" s="725"/>
      <c r="D78" s="725"/>
      <c r="E78" s="725"/>
      <c r="F78" s="725"/>
      <c r="G78" s="725"/>
      <c r="H78" s="725"/>
      <c r="I78" s="725"/>
      <c r="J78" s="725"/>
      <c r="K78" s="725"/>
      <c r="L78" s="725"/>
      <c r="M78" s="725"/>
      <c r="N78" s="725"/>
      <c r="O78" s="725"/>
      <c r="P78" s="726"/>
      <c r="Q78" s="876"/>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8"/>
      <c r="BA78" s="838"/>
      <c r="BB78" s="838"/>
      <c r="BC78" s="838"/>
      <c r="BD78" s="839"/>
      <c r="BE78" s="241"/>
      <c r="BF78" s="241"/>
      <c r="BG78" s="241"/>
      <c r="BH78" s="241"/>
      <c r="BI78" s="241"/>
      <c r="BJ78" s="230"/>
      <c r="BK78" s="230"/>
      <c r="BL78" s="230"/>
      <c r="BM78" s="230"/>
      <c r="BN78" s="230"/>
      <c r="BO78" s="241"/>
      <c r="BP78" s="241"/>
      <c r="BQ78" s="238">
        <v>72</v>
      </c>
      <c r="BR78" s="243"/>
      <c r="BS78" s="865"/>
      <c r="BT78" s="866"/>
      <c r="BU78" s="866"/>
      <c r="BV78" s="866"/>
      <c r="BW78" s="866"/>
      <c r="BX78" s="866"/>
      <c r="BY78" s="866"/>
      <c r="BZ78" s="866"/>
      <c r="CA78" s="866"/>
      <c r="CB78" s="866"/>
      <c r="CC78" s="866"/>
      <c r="CD78" s="866"/>
      <c r="CE78" s="866"/>
      <c r="CF78" s="866"/>
      <c r="CG78" s="871"/>
      <c r="CH78" s="868"/>
      <c r="CI78" s="869"/>
      <c r="CJ78" s="869"/>
      <c r="CK78" s="869"/>
      <c r="CL78" s="870"/>
      <c r="CM78" s="868"/>
      <c r="CN78" s="869"/>
      <c r="CO78" s="869"/>
      <c r="CP78" s="869"/>
      <c r="CQ78" s="870"/>
      <c r="CR78" s="868"/>
      <c r="CS78" s="869"/>
      <c r="CT78" s="869"/>
      <c r="CU78" s="869"/>
      <c r="CV78" s="870"/>
      <c r="CW78" s="868"/>
      <c r="CX78" s="869"/>
      <c r="CY78" s="869"/>
      <c r="CZ78" s="869"/>
      <c r="DA78" s="870"/>
      <c r="DB78" s="868"/>
      <c r="DC78" s="869"/>
      <c r="DD78" s="869"/>
      <c r="DE78" s="869"/>
      <c r="DF78" s="870"/>
      <c r="DG78" s="868"/>
      <c r="DH78" s="869"/>
      <c r="DI78" s="869"/>
      <c r="DJ78" s="869"/>
      <c r="DK78" s="870"/>
      <c r="DL78" s="868"/>
      <c r="DM78" s="869"/>
      <c r="DN78" s="869"/>
      <c r="DO78" s="869"/>
      <c r="DP78" s="870"/>
      <c r="DQ78" s="868"/>
      <c r="DR78" s="869"/>
      <c r="DS78" s="869"/>
      <c r="DT78" s="869"/>
      <c r="DU78" s="870"/>
      <c r="DV78" s="865"/>
      <c r="DW78" s="866"/>
      <c r="DX78" s="866"/>
      <c r="DY78" s="866"/>
      <c r="DZ78" s="867"/>
      <c r="EA78" s="230"/>
    </row>
    <row r="79" spans="1:131" ht="26.25" customHeight="1" x14ac:dyDescent="0.15">
      <c r="A79" s="238">
        <v>12</v>
      </c>
      <c r="B79" s="724"/>
      <c r="C79" s="725"/>
      <c r="D79" s="725"/>
      <c r="E79" s="725"/>
      <c r="F79" s="725"/>
      <c r="G79" s="725"/>
      <c r="H79" s="725"/>
      <c r="I79" s="725"/>
      <c r="J79" s="725"/>
      <c r="K79" s="725"/>
      <c r="L79" s="725"/>
      <c r="M79" s="725"/>
      <c r="N79" s="725"/>
      <c r="O79" s="725"/>
      <c r="P79" s="726"/>
      <c r="Q79" s="87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8"/>
      <c r="BA79" s="838"/>
      <c r="BB79" s="838"/>
      <c r="BC79" s="838"/>
      <c r="BD79" s="839"/>
      <c r="BE79" s="241"/>
      <c r="BF79" s="241"/>
      <c r="BG79" s="241"/>
      <c r="BH79" s="241"/>
      <c r="BI79" s="241"/>
      <c r="BJ79" s="230"/>
      <c r="BK79" s="230"/>
      <c r="BL79" s="230"/>
      <c r="BM79" s="230"/>
      <c r="BN79" s="230"/>
      <c r="BO79" s="241"/>
      <c r="BP79" s="241"/>
      <c r="BQ79" s="238">
        <v>73</v>
      </c>
      <c r="BR79" s="243"/>
      <c r="BS79" s="865"/>
      <c r="BT79" s="866"/>
      <c r="BU79" s="866"/>
      <c r="BV79" s="866"/>
      <c r="BW79" s="866"/>
      <c r="BX79" s="866"/>
      <c r="BY79" s="866"/>
      <c r="BZ79" s="866"/>
      <c r="CA79" s="866"/>
      <c r="CB79" s="866"/>
      <c r="CC79" s="866"/>
      <c r="CD79" s="866"/>
      <c r="CE79" s="866"/>
      <c r="CF79" s="866"/>
      <c r="CG79" s="871"/>
      <c r="CH79" s="868"/>
      <c r="CI79" s="869"/>
      <c r="CJ79" s="869"/>
      <c r="CK79" s="869"/>
      <c r="CL79" s="870"/>
      <c r="CM79" s="868"/>
      <c r="CN79" s="869"/>
      <c r="CO79" s="869"/>
      <c r="CP79" s="869"/>
      <c r="CQ79" s="870"/>
      <c r="CR79" s="868"/>
      <c r="CS79" s="869"/>
      <c r="CT79" s="869"/>
      <c r="CU79" s="869"/>
      <c r="CV79" s="870"/>
      <c r="CW79" s="868"/>
      <c r="CX79" s="869"/>
      <c r="CY79" s="869"/>
      <c r="CZ79" s="869"/>
      <c r="DA79" s="870"/>
      <c r="DB79" s="868"/>
      <c r="DC79" s="869"/>
      <c r="DD79" s="869"/>
      <c r="DE79" s="869"/>
      <c r="DF79" s="870"/>
      <c r="DG79" s="868"/>
      <c r="DH79" s="869"/>
      <c r="DI79" s="869"/>
      <c r="DJ79" s="869"/>
      <c r="DK79" s="870"/>
      <c r="DL79" s="868"/>
      <c r="DM79" s="869"/>
      <c r="DN79" s="869"/>
      <c r="DO79" s="869"/>
      <c r="DP79" s="870"/>
      <c r="DQ79" s="868"/>
      <c r="DR79" s="869"/>
      <c r="DS79" s="869"/>
      <c r="DT79" s="869"/>
      <c r="DU79" s="870"/>
      <c r="DV79" s="865"/>
      <c r="DW79" s="866"/>
      <c r="DX79" s="866"/>
      <c r="DY79" s="866"/>
      <c r="DZ79" s="867"/>
      <c r="EA79" s="230"/>
    </row>
    <row r="80" spans="1:131" ht="26.25" customHeight="1" x14ac:dyDescent="0.15">
      <c r="A80" s="238">
        <v>13</v>
      </c>
      <c r="B80" s="724"/>
      <c r="C80" s="725"/>
      <c r="D80" s="725"/>
      <c r="E80" s="725"/>
      <c r="F80" s="725"/>
      <c r="G80" s="725"/>
      <c r="H80" s="725"/>
      <c r="I80" s="725"/>
      <c r="J80" s="725"/>
      <c r="K80" s="725"/>
      <c r="L80" s="725"/>
      <c r="M80" s="725"/>
      <c r="N80" s="725"/>
      <c r="O80" s="725"/>
      <c r="P80" s="726"/>
      <c r="Q80" s="87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8"/>
      <c r="BA80" s="838"/>
      <c r="BB80" s="838"/>
      <c r="BC80" s="838"/>
      <c r="BD80" s="839"/>
      <c r="BE80" s="241"/>
      <c r="BF80" s="241"/>
      <c r="BG80" s="241"/>
      <c r="BH80" s="241"/>
      <c r="BI80" s="241"/>
      <c r="BJ80" s="241"/>
      <c r="BK80" s="241"/>
      <c r="BL80" s="241"/>
      <c r="BM80" s="241"/>
      <c r="BN80" s="241"/>
      <c r="BO80" s="241"/>
      <c r="BP80" s="241"/>
      <c r="BQ80" s="238">
        <v>74</v>
      </c>
      <c r="BR80" s="243"/>
      <c r="BS80" s="865"/>
      <c r="BT80" s="866"/>
      <c r="BU80" s="866"/>
      <c r="BV80" s="866"/>
      <c r="BW80" s="866"/>
      <c r="BX80" s="866"/>
      <c r="BY80" s="866"/>
      <c r="BZ80" s="866"/>
      <c r="CA80" s="866"/>
      <c r="CB80" s="866"/>
      <c r="CC80" s="866"/>
      <c r="CD80" s="866"/>
      <c r="CE80" s="866"/>
      <c r="CF80" s="866"/>
      <c r="CG80" s="871"/>
      <c r="CH80" s="868"/>
      <c r="CI80" s="869"/>
      <c r="CJ80" s="869"/>
      <c r="CK80" s="869"/>
      <c r="CL80" s="870"/>
      <c r="CM80" s="868"/>
      <c r="CN80" s="869"/>
      <c r="CO80" s="869"/>
      <c r="CP80" s="869"/>
      <c r="CQ80" s="870"/>
      <c r="CR80" s="868"/>
      <c r="CS80" s="869"/>
      <c r="CT80" s="869"/>
      <c r="CU80" s="869"/>
      <c r="CV80" s="870"/>
      <c r="CW80" s="868"/>
      <c r="CX80" s="869"/>
      <c r="CY80" s="869"/>
      <c r="CZ80" s="869"/>
      <c r="DA80" s="870"/>
      <c r="DB80" s="868"/>
      <c r="DC80" s="869"/>
      <c r="DD80" s="869"/>
      <c r="DE80" s="869"/>
      <c r="DF80" s="870"/>
      <c r="DG80" s="868"/>
      <c r="DH80" s="869"/>
      <c r="DI80" s="869"/>
      <c r="DJ80" s="869"/>
      <c r="DK80" s="870"/>
      <c r="DL80" s="868"/>
      <c r="DM80" s="869"/>
      <c r="DN80" s="869"/>
      <c r="DO80" s="869"/>
      <c r="DP80" s="870"/>
      <c r="DQ80" s="868"/>
      <c r="DR80" s="869"/>
      <c r="DS80" s="869"/>
      <c r="DT80" s="869"/>
      <c r="DU80" s="870"/>
      <c r="DV80" s="865"/>
      <c r="DW80" s="866"/>
      <c r="DX80" s="866"/>
      <c r="DY80" s="866"/>
      <c r="DZ80" s="867"/>
      <c r="EA80" s="230"/>
    </row>
    <row r="81" spans="1:131" ht="26.25" customHeight="1" x14ac:dyDescent="0.15">
      <c r="A81" s="238">
        <v>14</v>
      </c>
      <c r="B81" s="724"/>
      <c r="C81" s="725"/>
      <c r="D81" s="725"/>
      <c r="E81" s="725"/>
      <c r="F81" s="725"/>
      <c r="G81" s="725"/>
      <c r="H81" s="725"/>
      <c r="I81" s="725"/>
      <c r="J81" s="725"/>
      <c r="K81" s="725"/>
      <c r="L81" s="725"/>
      <c r="M81" s="725"/>
      <c r="N81" s="725"/>
      <c r="O81" s="725"/>
      <c r="P81" s="726"/>
      <c r="Q81" s="876"/>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8"/>
      <c r="BA81" s="838"/>
      <c r="BB81" s="838"/>
      <c r="BC81" s="838"/>
      <c r="BD81" s="839"/>
      <c r="BE81" s="241"/>
      <c r="BF81" s="241"/>
      <c r="BG81" s="241"/>
      <c r="BH81" s="241"/>
      <c r="BI81" s="241"/>
      <c r="BJ81" s="241"/>
      <c r="BK81" s="241"/>
      <c r="BL81" s="241"/>
      <c r="BM81" s="241"/>
      <c r="BN81" s="241"/>
      <c r="BO81" s="241"/>
      <c r="BP81" s="241"/>
      <c r="BQ81" s="238">
        <v>75</v>
      </c>
      <c r="BR81" s="243"/>
      <c r="BS81" s="865"/>
      <c r="BT81" s="866"/>
      <c r="BU81" s="866"/>
      <c r="BV81" s="866"/>
      <c r="BW81" s="866"/>
      <c r="BX81" s="866"/>
      <c r="BY81" s="866"/>
      <c r="BZ81" s="866"/>
      <c r="CA81" s="866"/>
      <c r="CB81" s="866"/>
      <c r="CC81" s="866"/>
      <c r="CD81" s="866"/>
      <c r="CE81" s="866"/>
      <c r="CF81" s="866"/>
      <c r="CG81" s="871"/>
      <c r="CH81" s="868"/>
      <c r="CI81" s="869"/>
      <c r="CJ81" s="869"/>
      <c r="CK81" s="869"/>
      <c r="CL81" s="870"/>
      <c r="CM81" s="868"/>
      <c r="CN81" s="869"/>
      <c r="CO81" s="869"/>
      <c r="CP81" s="869"/>
      <c r="CQ81" s="870"/>
      <c r="CR81" s="868"/>
      <c r="CS81" s="869"/>
      <c r="CT81" s="869"/>
      <c r="CU81" s="869"/>
      <c r="CV81" s="870"/>
      <c r="CW81" s="868"/>
      <c r="CX81" s="869"/>
      <c r="CY81" s="869"/>
      <c r="CZ81" s="869"/>
      <c r="DA81" s="870"/>
      <c r="DB81" s="868"/>
      <c r="DC81" s="869"/>
      <c r="DD81" s="869"/>
      <c r="DE81" s="869"/>
      <c r="DF81" s="870"/>
      <c r="DG81" s="868"/>
      <c r="DH81" s="869"/>
      <c r="DI81" s="869"/>
      <c r="DJ81" s="869"/>
      <c r="DK81" s="870"/>
      <c r="DL81" s="868"/>
      <c r="DM81" s="869"/>
      <c r="DN81" s="869"/>
      <c r="DO81" s="869"/>
      <c r="DP81" s="870"/>
      <c r="DQ81" s="868"/>
      <c r="DR81" s="869"/>
      <c r="DS81" s="869"/>
      <c r="DT81" s="869"/>
      <c r="DU81" s="870"/>
      <c r="DV81" s="865"/>
      <c r="DW81" s="866"/>
      <c r="DX81" s="866"/>
      <c r="DY81" s="866"/>
      <c r="DZ81" s="867"/>
      <c r="EA81" s="230"/>
    </row>
    <row r="82" spans="1:131" ht="26.25" customHeight="1" x14ac:dyDescent="0.15">
      <c r="A82" s="238">
        <v>15</v>
      </c>
      <c r="B82" s="724"/>
      <c r="C82" s="725"/>
      <c r="D82" s="725"/>
      <c r="E82" s="725"/>
      <c r="F82" s="725"/>
      <c r="G82" s="725"/>
      <c r="H82" s="725"/>
      <c r="I82" s="725"/>
      <c r="J82" s="725"/>
      <c r="K82" s="725"/>
      <c r="L82" s="725"/>
      <c r="M82" s="725"/>
      <c r="N82" s="725"/>
      <c r="O82" s="725"/>
      <c r="P82" s="726"/>
      <c r="Q82" s="876"/>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8"/>
      <c r="BA82" s="838"/>
      <c r="BB82" s="838"/>
      <c r="BC82" s="838"/>
      <c r="BD82" s="839"/>
      <c r="BE82" s="241"/>
      <c r="BF82" s="241"/>
      <c r="BG82" s="241"/>
      <c r="BH82" s="241"/>
      <c r="BI82" s="241"/>
      <c r="BJ82" s="241"/>
      <c r="BK82" s="241"/>
      <c r="BL82" s="241"/>
      <c r="BM82" s="241"/>
      <c r="BN82" s="241"/>
      <c r="BO82" s="241"/>
      <c r="BP82" s="241"/>
      <c r="BQ82" s="238">
        <v>76</v>
      </c>
      <c r="BR82" s="243"/>
      <c r="BS82" s="865"/>
      <c r="BT82" s="866"/>
      <c r="BU82" s="866"/>
      <c r="BV82" s="866"/>
      <c r="BW82" s="866"/>
      <c r="BX82" s="866"/>
      <c r="BY82" s="866"/>
      <c r="BZ82" s="866"/>
      <c r="CA82" s="866"/>
      <c r="CB82" s="866"/>
      <c r="CC82" s="866"/>
      <c r="CD82" s="866"/>
      <c r="CE82" s="866"/>
      <c r="CF82" s="866"/>
      <c r="CG82" s="871"/>
      <c r="CH82" s="868"/>
      <c r="CI82" s="869"/>
      <c r="CJ82" s="869"/>
      <c r="CK82" s="869"/>
      <c r="CL82" s="870"/>
      <c r="CM82" s="868"/>
      <c r="CN82" s="869"/>
      <c r="CO82" s="869"/>
      <c r="CP82" s="869"/>
      <c r="CQ82" s="870"/>
      <c r="CR82" s="868"/>
      <c r="CS82" s="869"/>
      <c r="CT82" s="869"/>
      <c r="CU82" s="869"/>
      <c r="CV82" s="870"/>
      <c r="CW82" s="868"/>
      <c r="CX82" s="869"/>
      <c r="CY82" s="869"/>
      <c r="CZ82" s="869"/>
      <c r="DA82" s="870"/>
      <c r="DB82" s="868"/>
      <c r="DC82" s="869"/>
      <c r="DD82" s="869"/>
      <c r="DE82" s="869"/>
      <c r="DF82" s="870"/>
      <c r="DG82" s="868"/>
      <c r="DH82" s="869"/>
      <c r="DI82" s="869"/>
      <c r="DJ82" s="869"/>
      <c r="DK82" s="870"/>
      <c r="DL82" s="868"/>
      <c r="DM82" s="869"/>
      <c r="DN82" s="869"/>
      <c r="DO82" s="869"/>
      <c r="DP82" s="870"/>
      <c r="DQ82" s="868"/>
      <c r="DR82" s="869"/>
      <c r="DS82" s="869"/>
      <c r="DT82" s="869"/>
      <c r="DU82" s="870"/>
      <c r="DV82" s="865"/>
      <c r="DW82" s="866"/>
      <c r="DX82" s="866"/>
      <c r="DY82" s="866"/>
      <c r="DZ82" s="867"/>
      <c r="EA82" s="230"/>
    </row>
    <row r="83" spans="1:131" ht="26.25" customHeight="1" x14ac:dyDescent="0.15">
      <c r="A83" s="238">
        <v>16</v>
      </c>
      <c r="B83" s="724"/>
      <c r="C83" s="725"/>
      <c r="D83" s="725"/>
      <c r="E83" s="725"/>
      <c r="F83" s="725"/>
      <c r="G83" s="725"/>
      <c r="H83" s="725"/>
      <c r="I83" s="725"/>
      <c r="J83" s="725"/>
      <c r="K83" s="725"/>
      <c r="L83" s="725"/>
      <c r="M83" s="725"/>
      <c r="N83" s="725"/>
      <c r="O83" s="725"/>
      <c r="P83" s="726"/>
      <c r="Q83" s="876"/>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8"/>
      <c r="BA83" s="838"/>
      <c r="BB83" s="838"/>
      <c r="BC83" s="838"/>
      <c r="BD83" s="839"/>
      <c r="BE83" s="241"/>
      <c r="BF83" s="241"/>
      <c r="BG83" s="241"/>
      <c r="BH83" s="241"/>
      <c r="BI83" s="241"/>
      <c r="BJ83" s="241"/>
      <c r="BK83" s="241"/>
      <c r="BL83" s="241"/>
      <c r="BM83" s="241"/>
      <c r="BN83" s="241"/>
      <c r="BO83" s="241"/>
      <c r="BP83" s="241"/>
      <c r="BQ83" s="238">
        <v>77</v>
      </c>
      <c r="BR83" s="243"/>
      <c r="BS83" s="865"/>
      <c r="BT83" s="866"/>
      <c r="BU83" s="866"/>
      <c r="BV83" s="866"/>
      <c r="BW83" s="866"/>
      <c r="BX83" s="866"/>
      <c r="BY83" s="866"/>
      <c r="BZ83" s="866"/>
      <c r="CA83" s="866"/>
      <c r="CB83" s="866"/>
      <c r="CC83" s="866"/>
      <c r="CD83" s="866"/>
      <c r="CE83" s="866"/>
      <c r="CF83" s="866"/>
      <c r="CG83" s="871"/>
      <c r="CH83" s="868"/>
      <c r="CI83" s="869"/>
      <c r="CJ83" s="869"/>
      <c r="CK83" s="869"/>
      <c r="CL83" s="870"/>
      <c r="CM83" s="868"/>
      <c r="CN83" s="869"/>
      <c r="CO83" s="869"/>
      <c r="CP83" s="869"/>
      <c r="CQ83" s="870"/>
      <c r="CR83" s="868"/>
      <c r="CS83" s="869"/>
      <c r="CT83" s="869"/>
      <c r="CU83" s="869"/>
      <c r="CV83" s="870"/>
      <c r="CW83" s="868"/>
      <c r="CX83" s="869"/>
      <c r="CY83" s="869"/>
      <c r="CZ83" s="869"/>
      <c r="DA83" s="870"/>
      <c r="DB83" s="868"/>
      <c r="DC83" s="869"/>
      <c r="DD83" s="869"/>
      <c r="DE83" s="869"/>
      <c r="DF83" s="870"/>
      <c r="DG83" s="868"/>
      <c r="DH83" s="869"/>
      <c r="DI83" s="869"/>
      <c r="DJ83" s="869"/>
      <c r="DK83" s="870"/>
      <c r="DL83" s="868"/>
      <c r="DM83" s="869"/>
      <c r="DN83" s="869"/>
      <c r="DO83" s="869"/>
      <c r="DP83" s="870"/>
      <c r="DQ83" s="868"/>
      <c r="DR83" s="869"/>
      <c r="DS83" s="869"/>
      <c r="DT83" s="869"/>
      <c r="DU83" s="870"/>
      <c r="DV83" s="865"/>
      <c r="DW83" s="866"/>
      <c r="DX83" s="866"/>
      <c r="DY83" s="866"/>
      <c r="DZ83" s="867"/>
      <c r="EA83" s="230"/>
    </row>
    <row r="84" spans="1:131" ht="26.25" customHeight="1" x14ac:dyDescent="0.15">
      <c r="A84" s="238">
        <v>17</v>
      </c>
      <c r="B84" s="724"/>
      <c r="C84" s="725"/>
      <c r="D84" s="725"/>
      <c r="E84" s="725"/>
      <c r="F84" s="725"/>
      <c r="G84" s="725"/>
      <c r="H84" s="725"/>
      <c r="I84" s="725"/>
      <c r="J84" s="725"/>
      <c r="K84" s="725"/>
      <c r="L84" s="725"/>
      <c r="M84" s="725"/>
      <c r="N84" s="725"/>
      <c r="O84" s="725"/>
      <c r="P84" s="726"/>
      <c r="Q84" s="876"/>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8"/>
      <c r="BA84" s="838"/>
      <c r="BB84" s="838"/>
      <c r="BC84" s="838"/>
      <c r="BD84" s="839"/>
      <c r="BE84" s="241"/>
      <c r="BF84" s="241"/>
      <c r="BG84" s="241"/>
      <c r="BH84" s="241"/>
      <c r="BI84" s="241"/>
      <c r="BJ84" s="241"/>
      <c r="BK84" s="241"/>
      <c r="BL84" s="241"/>
      <c r="BM84" s="241"/>
      <c r="BN84" s="241"/>
      <c r="BO84" s="241"/>
      <c r="BP84" s="241"/>
      <c r="BQ84" s="238">
        <v>78</v>
      </c>
      <c r="BR84" s="243"/>
      <c r="BS84" s="865"/>
      <c r="BT84" s="866"/>
      <c r="BU84" s="866"/>
      <c r="BV84" s="866"/>
      <c r="BW84" s="866"/>
      <c r="BX84" s="866"/>
      <c r="BY84" s="866"/>
      <c r="BZ84" s="866"/>
      <c r="CA84" s="866"/>
      <c r="CB84" s="866"/>
      <c r="CC84" s="866"/>
      <c r="CD84" s="866"/>
      <c r="CE84" s="866"/>
      <c r="CF84" s="866"/>
      <c r="CG84" s="871"/>
      <c r="CH84" s="868"/>
      <c r="CI84" s="869"/>
      <c r="CJ84" s="869"/>
      <c r="CK84" s="869"/>
      <c r="CL84" s="870"/>
      <c r="CM84" s="868"/>
      <c r="CN84" s="869"/>
      <c r="CO84" s="869"/>
      <c r="CP84" s="869"/>
      <c r="CQ84" s="870"/>
      <c r="CR84" s="868"/>
      <c r="CS84" s="869"/>
      <c r="CT84" s="869"/>
      <c r="CU84" s="869"/>
      <c r="CV84" s="870"/>
      <c r="CW84" s="868"/>
      <c r="CX84" s="869"/>
      <c r="CY84" s="869"/>
      <c r="CZ84" s="869"/>
      <c r="DA84" s="870"/>
      <c r="DB84" s="868"/>
      <c r="DC84" s="869"/>
      <c r="DD84" s="869"/>
      <c r="DE84" s="869"/>
      <c r="DF84" s="870"/>
      <c r="DG84" s="868"/>
      <c r="DH84" s="869"/>
      <c r="DI84" s="869"/>
      <c r="DJ84" s="869"/>
      <c r="DK84" s="870"/>
      <c r="DL84" s="868"/>
      <c r="DM84" s="869"/>
      <c r="DN84" s="869"/>
      <c r="DO84" s="869"/>
      <c r="DP84" s="870"/>
      <c r="DQ84" s="868"/>
      <c r="DR84" s="869"/>
      <c r="DS84" s="869"/>
      <c r="DT84" s="869"/>
      <c r="DU84" s="870"/>
      <c r="DV84" s="865"/>
      <c r="DW84" s="866"/>
      <c r="DX84" s="866"/>
      <c r="DY84" s="866"/>
      <c r="DZ84" s="867"/>
      <c r="EA84" s="230"/>
    </row>
    <row r="85" spans="1:131" ht="26.25" customHeight="1" x14ac:dyDescent="0.15">
      <c r="A85" s="238">
        <v>18</v>
      </c>
      <c r="B85" s="724"/>
      <c r="C85" s="725"/>
      <c r="D85" s="725"/>
      <c r="E85" s="725"/>
      <c r="F85" s="725"/>
      <c r="G85" s="725"/>
      <c r="H85" s="725"/>
      <c r="I85" s="725"/>
      <c r="J85" s="725"/>
      <c r="K85" s="725"/>
      <c r="L85" s="725"/>
      <c r="M85" s="725"/>
      <c r="N85" s="725"/>
      <c r="O85" s="725"/>
      <c r="P85" s="726"/>
      <c r="Q85" s="876"/>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8"/>
      <c r="BA85" s="838"/>
      <c r="BB85" s="838"/>
      <c r="BC85" s="838"/>
      <c r="BD85" s="839"/>
      <c r="BE85" s="241"/>
      <c r="BF85" s="241"/>
      <c r="BG85" s="241"/>
      <c r="BH85" s="241"/>
      <c r="BI85" s="241"/>
      <c r="BJ85" s="241"/>
      <c r="BK85" s="241"/>
      <c r="BL85" s="241"/>
      <c r="BM85" s="241"/>
      <c r="BN85" s="241"/>
      <c r="BO85" s="241"/>
      <c r="BP85" s="241"/>
      <c r="BQ85" s="238">
        <v>79</v>
      </c>
      <c r="BR85" s="243"/>
      <c r="BS85" s="865"/>
      <c r="BT85" s="866"/>
      <c r="BU85" s="866"/>
      <c r="BV85" s="866"/>
      <c r="BW85" s="866"/>
      <c r="BX85" s="866"/>
      <c r="BY85" s="866"/>
      <c r="BZ85" s="866"/>
      <c r="CA85" s="866"/>
      <c r="CB85" s="866"/>
      <c r="CC85" s="866"/>
      <c r="CD85" s="866"/>
      <c r="CE85" s="866"/>
      <c r="CF85" s="866"/>
      <c r="CG85" s="871"/>
      <c r="CH85" s="868"/>
      <c r="CI85" s="869"/>
      <c r="CJ85" s="869"/>
      <c r="CK85" s="869"/>
      <c r="CL85" s="870"/>
      <c r="CM85" s="868"/>
      <c r="CN85" s="869"/>
      <c r="CO85" s="869"/>
      <c r="CP85" s="869"/>
      <c r="CQ85" s="870"/>
      <c r="CR85" s="868"/>
      <c r="CS85" s="869"/>
      <c r="CT85" s="869"/>
      <c r="CU85" s="869"/>
      <c r="CV85" s="870"/>
      <c r="CW85" s="868"/>
      <c r="CX85" s="869"/>
      <c r="CY85" s="869"/>
      <c r="CZ85" s="869"/>
      <c r="DA85" s="870"/>
      <c r="DB85" s="868"/>
      <c r="DC85" s="869"/>
      <c r="DD85" s="869"/>
      <c r="DE85" s="869"/>
      <c r="DF85" s="870"/>
      <c r="DG85" s="868"/>
      <c r="DH85" s="869"/>
      <c r="DI85" s="869"/>
      <c r="DJ85" s="869"/>
      <c r="DK85" s="870"/>
      <c r="DL85" s="868"/>
      <c r="DM85" s="869"/>
      <c r="DN85" s="869"/>
      <c r="DO85" s="869"/>
      <c r="DP85" s="870"/>
      <c r="DQ85" s="868"/>
      <c r="DR85" s="869"/>
      <c r="DS85" s="869"/>
      <c r="DT85" s="869"/>
      <c r="DU85" s="870"/>
      <c r="DV85" s="865"/>
      <c r="DW85" s="866"/>
      <c r="DX85" s="866"/>
      <c r="DY85" s="866"/>
      <c r="DZ85" s="867"/>
      <c r="EA85" s="230"/>
    </row>
    <row r="86" spans="1:131" ht="26.25" customHeight="1" x14ac:dyDescent="0.15">
      <c r="A86" s="238">
        <v>19</v>
      </c>
      <c r="B86" s="724"/>
      <c r="C86" s="725"/>
      <c r="D86" s="725"/>
      <c r="E86" s="725"/>
      <c r="F86" s="725"/>
      <c r="G86" s="725"/>
      <c r="H86" s="725"/>
      <c r="I86" s="725"/>
      <c r="J86" s="725"/>
      <c r="K86" s="725"/>
      <c r="L86" s="725"/>
      <c r="M86" s="725"/>
      <c r="N86" s="725"/>
      <c r="O86" s="725"/>
      <c r="P86" s="726"/>
      <c r="Q86" s="876"/>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8"/>
      <c r="BA86" s="838"/>
      <c r="BB86" s="838"/>
      <c r="BC86" s="838"/>
      <c r="BD86" s="839"/>
      <c r="BE86" s="241"/>
      <c r="BF86" s="241"/>
      <c r="BG86" s="241"/>
      <c r="BH86" s="241"/>
      <c r="BI86" s="241"/>
      <c r="BJ86" s="241"/>
      <c r="BK86" s="241"/>
      <c r="BL86" s="241"/>
      <c r="BM86" s="241"/>
      <c r="BN86" s="241"/>
      <c r="BO86" s="241"/>
      <c r="BP86" s="241"/>
      <c r="BQ86" s="238">
        <v>80</v>
      </c>
      <c r="BR86" s="243"/>
      <c r="BS86" s="865"/>
      <c r="BT86" s="866"/>
      <c r="BU86" s="866"/>
      <c r="BV86" s="866"/>
      <c r="BW86" s="866"/>
      <c r="BX86" s="866"/>
      <c r="BY86" s="866"/>
      <c r="BZ86" s="866"/>
      <c r="CA86" s="866"/>
      <c r="CB86" s="866"/>
      <c r="CC86" s="866"/>
      <c r="CD86" s="866"/>
      <c r="CE86" s="866"/>
      <c r="CF86" s="866"/>
      <c r="CG86" s="871"/>
      <c r="CH86" s="868"/>
      <c r="CI86" s="869"/>
      <c r="CJ86" s="869"/>
      <c r="CK86" s="869"/>
      <c r="CL86" s="870"/>
      <c r="CM86" s="868"/>
      <c r="CN86" s="869"/>
      <c r="CO86" s="869"/>
      <c r="CP86" s="869"/>
      <c r="CQ86" s="870"/>
      <c r="CR86" s="868"/>
      <c r="CS86" s="869"/>
      <c r="CT86" s="869"/>
      <c r="CU86" s="869"/>
      <c r="CV86" s="870"/>
      <c r="CW86" s="868"/>
      <c r="CX86" s="869"/>
      <c r="CY86" s="869"/>
      <c r="CZ86" s="869"/>
      <c r="DA86" s="870"/>
      <c r="DB86" s="868"/>
      <c r="DC86" s="869"/>
      <c r="DD86" s="869"/>
      <c r="DE86" s="869"/>
      <c r="DF86" s="870"/>
      <c r="DG86" s="868"/>
      <c r="DH86" s="869"/>
      <c r="DI86" s="869"/>
      <c r="DJ86" s="869"/>
      <c r="DK86" s="870"/>
      <c r="DL86" s="868"/>
      <c r="DM86" s="869"/>
      <c r="DN86" s="869"/>
      <c r="DO86" s="869"/>
      <c r="DP86" s="870"/>
      <c r="DQ86" s="868"/>
      <c r="DR86" s="869"/>
      <c r="DS86" s="869"/>
      <c r="DT86" s="869"/>
      <c r="DU86" s="870"/>
      <c r="DV86" s="865"/>
      <c r="DW86" s="866"/>
      <c r="DX86" s="866"/>
      <c r="DY86" s="866"/>
      <c r="DZ86" s="867"/>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65"/>
      <c r="BT87" s="866"/>
      <c r="BU87" s="866"/>
      <c r="BV87" s="866"/>
      <c r="BW87" s="866"/>
      <c r="BX87" s="866"/>
      <c r="BY87" s="866"/>
      <c r="BZ87" s="866"/>
      <c r="CA87" s="866"/>
      <c r="CB87" s="866"/>
      <c r="CC87" s="866"/>
      <c r="CD87" s="866"/>
      <c r="CE87" s="866"/>
      <c r="CF87" s="866"/>
      <c r="CG87" s="871"/>
      <c r="CH87" s="868"/>
      <c r="CI87" s="869"/>
      <c r="CJ87" s="869"/>
      <c r="CK87" s="869"/>
      <c r="CL87" s="870"/>
      <c r="CM87" s="868"/>
      <c r="CN87" s="869"/>
      <c r="CO87" s="869"/>
      <c r="CP87" s="869"/>
      <c r="CQ87" s="870"/>
      <c r="CR87" s="868"/>
      <c r="CS87" s="869"/>
      <c r="CT87" s="869"/>
      <c r="CU87" s="869"/>
      <c r="CV87" s="870"/>
      <c r="CW87" s="868"/>
      <c r="CX87" s="869"/>
      <c r="CY87" s="869"/>
      <c r="CZ87" s="869"/>
      <c r="DA87" s="870"/>
      <c r="DB87" s="868"/>
      <c r="DC87" s="869"/>
      <c r="DD87" s="869"/>
      <c r="DE87" s="869"/>
      <c r="DF87" s="870"/>
      <c r="DG87" s="868"/>
      <c r="DH87" s="869"/>
      <c r="DI87" s="869"/>
      <c r="DJ87" s="869"/>
      <c r="DK87" s="870"/>
      <c r="DL87" s="868"/>
      <c r="DM87" s="869"/>
      <c r="DN87" s="869"/>
      <c r="DO87" s="869"/>
      <c r="DP87" s="870"/>
      <c r="DQ87" s="868"/>
      <c r="DR87" s="869"/>
      <c r="DS87" s="869"/>
      <c r="DT87" s="869"/>
      <c r="DU87" s="870"/>
      <c r="DV87" s="865"/>
      <c r="DW87" s="866"/>
      <c r="DX87" s="866"/>
      <c r="DY87" s="866"/>
      <c r="DZ87" s="867"/>
      <c r="EA87" s="230"/>
    </row>
    <row r="88" spans="1:131" ht="26.25" customHeight="1" thickBot="1" x14ac:dyDescent="0.2">
      <c r="A88" s="240" t="s">
        <v>378</v>
      </c>
      <c r="B88" s="795" t="s">
        <v>407</v>
      </c>
      <c r="C88" s="796"/>
      <c r="D88" s="796"/>
      <c r="E88" s="796"/>
      <c r="F88" s="796"/>
      <c r="G88" s="796"/>
      <c r="H88" s="796"/>
      <c r="I88" s="796"/>
      <c r="J88" s="796"/>
      <c r="K88" s="796"/>
      <c r="L88" s="796"/>
      <c r="M88" s="796"/>
      <c r="N88" s="796"/>
      <c r="O88" s="796"/>
      <c r="P88" s="797"/>
      <c r="Q88" s="846"/>
      <c r="R88" s="847"/>
      <c r="S88" s="847"/>
      <c r="T88" s="847"/>
      <c r="U88" s="847"/>
      <c r="V88" s="847"/>
      <c r="W88" s="847"/>
      <c r="X88" s="847"/>
      <c r="Y88" s="847"/>
      <c r="Z88" s="847"/>
      <c r="AA88" s="847"/>
      <c r="AB88" s="847"/>
      <c r="AC88" s="847"/>
      <c r="AD88" s="847"/>
      <c r="AE88" s="847"/>
      <c r="AF88" s="850">
        <v>4583</v>
      </c>
      <c r="AG88" s="850"/>
      <c r="AH88" s="850"/>
      <c r="AI88" s="850"/>
      <c r="AJ88" s="850"/>
      <c r="AK88" s="847"/>
      <c r="AL88" s="847"/>
      <c r="AM88" s="847"/>
      <c r="AN88" s="847"/>
      <c r="AO88" s="847"/>
      <c r="AP88" s="850"/>
      <c r="AQ88" s="850"/>
      <c r="AR88" s="850"/>
      <c r="AS88" s="850"/>
      <c r="AT88" s="850"/>
      <c r="AU88" s="850"/>
      <c r="AV88" s="850"/>
      <c r="AW88" s="850"/>
      <c r="AX88" s="850"/>
      <c r="AY88" s="850"/>
      <c r="AZ88" s="855"/>
      <c r="BA88" s="855"/>
      <c r="BB88" s="855"/>
      <c r="BC88" s="855"/>
      <c r="BD88" s="856"/>
      <c r="BE88" s="241"/>
      <c r="BF88" s="241"/>
      <c r="BG88" s="241"/>
      <c r="BH88" s="241"/>
      <c r="BI88" s="241"/>
      <c r="BJ88" s="241"/>
      <c r="BK88" s="241"/>
      <c r="BL88" s="241"/>
      <c r="BM88" s="241"/>
      <c r="BN88" s="241"/>
      <c r="BO88" s="241"/>
      <c r="BP88" s="241"/>
      <c r="BQ88" s="238">
        <v>82</v>
      </c>
      <c r="BR88" s="243"/>
      <c r="BS88" s="865"/>
      <c r="BT88" s="866"/>
      <c r="BU88" s="866"/>
      <c r="BV88" s="866"/>
      <c r="BW88" s="866"/>
      <c r="BX88" s="866"/>
      <c r="BY88" s="866"/>
      <c r="BZ88" s="866"/>
      <c r="CA88" s="866"/>
      <c r="CB88" s="866"/>
      <c r="CC88" s="866"/>
      <c r="CD88" s="866"/>
      <c r="CE88" s="866"/>
      <c r="CF88" s="866"/>
      <c r="CG88" s="871"/>
      <c r="CH88" s="868"/>
      <c r="CI88" s="869"/>
      <c r="CJ88" s="869"/>
      <c r="CK88" s="869"/>
      <c r="CL88" s="870"/>
      <c r="CM88" s="868"/>
      <c r="CN88" s="869"/>
      <c r="CO88" s="869"/>
      <c r="CP88" s="869"/>
      <c r="CQ88" s="870"/>
      <c r="CR88" s="868"/>
      <c r="CS88" s="869"/>
      <c r="CT88" s="869"/>
      <c r="CU88" s="869"/>
      <c r="CV88" s="870"/>
      <c r="CW88" s="868"/>
      <c r="CX88" s="869"/>
      <c r="CY88" s="869"/>
      <c r="CZ88" s="869"/>
      <c r="DA88" s="870"/>
      <c r="DB88" s="868"/>
      <c r="DC88" s="869"/>
      <c r="DD88" s="869"/>
      <c r="DE88" s="869"/>
      <c r="DF88" s="870"/>
      <c r="DG88" s="868"/>
      <c r="DH88" s="869"/>
      <c r="DI88" s="869"/>
      <c r="DJ88" s="869"/>
      <c r="DK88" s="870"/>
      <c r="DL88" s="868"/>
      <c r="DM88" s="869"/>
      <c r="DN88" s="869"/>
      <c r="DO88" s="869"/>
      <c r="DP88" s="870"/>
      <c r="DQ88" s="868"/>
      <c r="DR88" s="869"/>
      <c r="DS88" s="869"/>
      <c r="DT88" s="869"/>
      <c r="DU88" s="870"/>
      <c r="DV88" s="865"/>
      <c r="DW88" s="866"/>
      <c r="DX88" s="866"/>
      <c r="DY88" s="866"/>
      <c r="DZ88" s="86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5"/>
      <c r="BT89" s="866"/>
      <c r="BU89" s="866"/>
      <c r="BV89" s="866"/>
      <c r="BW89" s="866"/>
      <c r="BX89" s="866"/>
      <c r="BY89" s="866"/>
      <c r="BZ89" s="866"/>
      <c r="CA89" s="866"/>
      <c r="CB89" s="866"/>
      <c r="CC89" s="866"/>
      <c r="CD89" s="866"/>
      <c r="CE89" s="866"/>
      <c r="CF89" s="866"/>
      <c r="CG89" s="871"/>
      <c r="CH89" s="868"/>
      <c r="CI89" s="869"/>
      <c r="CJ89" s="869"/>
      <c r="CK89" s="869"/>
      <c r="CL89" s="870"/>
      <c r="CM89" s="868"/>
      <c r="CN89" s="869"/>
      <c r="CO89" s="869"/>
      <c r="CP89" s="869"/>
      <c r="CQ89" s="870"/>
      <c r="CR89" s="868"/>
      <c r="CS89" s="869"/>
      <c r="CT89" s="869"/>
      <c r="CU89" s="869"/>
      <c r="CV89" s="870"/>
      <c r="CW89" s="868"/>
      <c r="CX89" s="869"/>
      <c r="CY89" s="869"/>
      <c r="CZ89" s="869"/>
      <c r="DA89" s="870"/>
      <c r="DB89" s="868"/>
      <c r="DC89" s="869"/>
      <c r="DD89" s="869"/>
      <c r="DE89" s="869"/>
      <c r="DF89" s="870"/>
      <c r="DG89" s="868"/>
      <c r="DH89" s="869"/>
      <c r="DI89" s="869"/>
      <c r="DJ89" s="869"/>
      <c r="DK89" s="870"/>
      <c r="DL89" s="868"/>
      <c r="DM89" s="869"/>
      <c r="DN89" s="869"/>
      <c r="DO89" s="869"/>
      <c r="DP89" s="870"/>
      <c r="DQ89" s="868"/>
      <c r="DR89" s="869"/>
      <c r="DS89" s="869"/>
      <c r="DT89" s="869"/>
      <c r="DU89" s="870"/>
      <c r="DV89" s="865"/>
      <c r="DW89" s="866"/>
      <c r="DX89" s="866"/>
      <c r="DY89" s="866"/>
      <c r="DZ89" s="86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5"/>
      <c r="BT90" s="866"/>
      <c r="BU90" s="866"/>
      <c r="BV90" s="866"/>
      <c r="BW90" s="866"/>
      <c r="BX90" s="866"/>
      <c r="BY90" s="866"/>
      <c r="BZ90" s="866"/>
      <c r="CA90" s="866"/>
      <c r="CB90" s="866"/>
      <c r="CC90" s="866"/>
      <c r="CD90" s="866"/>
      <c r="CE90" s="866"/>
      <c r="CF90" s="866"/>
      <c r="CG90" s="871"/>
      <c r="CH90" s="868"/>
      <c r="CI90" s="869"/>
      <c r="CJ90" s="869"/>
      <c r="CK90" s="869"/>
      <c r="CL90" s="870"/>
      <c r="CM90" s="868"/>
      <c r="CN90" s="869"/>
      <c r="CO90" s="869"/>
      <c r="CP90" s="869"/>
      <c r="CQ90" s="870"/>
      <c r="CR90" s="868"/>
      <c r="CS90" s="869"/>
      <c r="CT90" s="869"/>
      <c r="CU90" s="869"/>
      <c r="CV90" s="870"/>
      <c r="CW90" s="868"/>
      <c r="CX90" s="869"/>
      <c r="CY90" s="869"/>
      <c r="CZ90" s="869"/>
      <c r="DA90" s="870"/>
      <c r="DB90" s="868"/>
      <c r="DC90" s="869"/>
      <c r="DD90" s="869"/>
      <c r="DE90" s="869"/>
      <c r="DF90" s="870"/>
      <c r="DG90" s="868"/>
      <c r="DH90" s="869"/>
      <c r="DI90" s="869"/>
      <c r="DJ90" s="869"/>
      <c r="DK90" s="870"/>
      <c r="DL90" s="868"/>
      <c r="DM90" s="869"/>
      <c r="DN90" s="869"/>
      <c r="DO90" s="869"/>
      <c r="DP90" s="870"/>
      <c r="DQ90" s="868"/>
      <c r="DR90" s="869"/>
      <c r="DS90" s="869"/>
      <c r="DT90" s="869"/>
      <c r="DU90" s="870"/>
      <c r="DV90" s="865"/>
      <c r="DW90" s="866"/>
      <c r="DX90" s="866"/>
      <c r="DY90" s="866"/>
      <c r="DZ90" s="86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5"/>
      <c r="BT91" s="866"/>
      <c r="BU91" s="866"/>
      <c r="BV91" s="866"/>
      <c r="BW91" s="866"/>
      <c r="BX91" s="866"/>
      <c r="BY91" s="866"/>
      <c r="BZ91" s="866"/>
      <c r="CA91" s="866"/>
      <c r="CB91" s="866"/>
      <c r="CC91" s="866"/>
      <c r="CD91" s="866"/>
      <c r="CE91" s="866"/>
      <c r="CF91" s="866"/>
      <c r="CG91" s="871"/>
      <c r="CH91" s="868"/>
      <c r="CI91" s="869"/>
      <c r="CJ91" s="869"/>
      <c r="CK91" s="869"/>
      <c r="CL91" s="870"/>
      <c r="CM91" s="868"/>
      <c r="CN91" s="869"/>
      <c r="CO91" s="869"/>
      <c r="CP91" s="869"/>
      <c r="CQ91" s="870"/>
      <c r="CR91" s="868"/>
      <c r="CS91" s="869"/>
      <c r="CT91" s="869"/>
      <c r="CU91" s="869"/>
      <c r="CV91" s="870"/>
      <c r="CW91" s="868"/>
      <c r="CX91" s="869"/>
      <c r="CY91" s="869"/>
      <c r="CZ91" s="869"/>
      <c r="DA91" s="870"/>
      <c r="DB91" s="868"/>
      <c r="DC91" s="869"/>
      <c r="DD91" s="869"/>
      <c r="DE91" s="869"/>
      <c r="DF91" s="870"/>
      <c r="DG91" s="868"/>
      <c r="DH91" s="869"/>
      <c r="DI91" s="869"/>
      <c r="DJ91" s="869"/>
      <c r="DK91" s="870"/>
      <c r="DL91" s="868"/>
      <c r="DM91" s="869"/>
      <c r="DN91" s="869"/>
      <c r="DO91" s="869"/>
      <c r="DP91" s="870"/>
      <c r="DQ91" s="868"/>
      <c r="DR91" s="869"/>
      <c r="DS91" s="869"/>
      <c r="DT91" s="869"/>
      <c r="DU91" s="870"/>
      <c r="DV91" s="865"/>
      <c r="DW91" s="866"/>
      <c r="DX91" s="866"/>
      <c r="DY91" s="866"/>
      <c r="DZ91" s="86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5"/>
      <c r="BT92" s="866"/>
      <c r="BU92" s="866"/>
      <c r="BV92" s="866"/>
      <c r="BW92" s="866"/>
      <c r="BX92" s="866"/>
      <c r="BY92" s="866"/>
      <c r="BZ92" s="866"/>
      <c r="CA92" s="866"/>
      <c r="CB92" s="866"/>
      <c r="CC92" s="866"/>
      <c r="CD92" s="866"/>
      <c r="CE92" s="866"/>
      <c r="CF92" s="866"/>
      <c r="CG92" s="871"/>
      <c r="CH92" s="868"/>
      <c r="CI92" s="869"/>
      <c r="CJ92" s="869"/>
      <c r="CK92" s="869"/>
      <c r="CL92" s="870"/>
      <c r="CM92" s="868"/>
      <c r="CN92" s="869"/>
      <c r="CO92" s="869"/>
      <c r="CP92" s="869"/>
      <c r="CQ92" s="870"/>
      <c r="CR92" s="868"/>
      <c r="CS92" s="869"/>
      <c r="CT92" s="869"/>
      <c r="CU92" s="869"/>
      <c r="CV92" s="870"/>
      <c r="CW92" s="868"/>
      <c r="CX92" s="869"/>
      <c r="CY92" s="869"/>
      <c r="CZ92" s="869"/>
      <c r="DA92" s="870"/>
      <c r="DB92" s="868"/>
      <c r="DC92" s="869"/>
      <c r="DD92" s="869"/>
      <c r="DE92" s="869"/>
      <c r="DF92" s="870"/>
      <c r="DG92" s="868"/>
      <c r="DH92" s="869"/>
      <c r="DI92" s="869"/>
      <c r="DJ92" s="869"/>
      <c r="DK92" s="870"/>
      <c r="DL92" s="868"/>
      <c r="DM92" s="869"/>
      <c r="DN92" s="869"/>
      <c r="DO92" s="869"/>
      <c r="DP92" s="870"/>
      <c r="DQ92" s="868"/>
      <c r="DR92" s="869"/>
      <c r="DS92" s="869"/>
      <c r="DT92" s="869"/>
      <c r="DU92" s="870"/>
      <c r="DV92" s="865"/>
      <c r="DW92" s="866"/>
      <c r="DX92" s="866"/>
      <c r="DY92" s="866"/>
      <c r="DZ92" s="86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5"/>
      <c r="BT93" s="866"/>
      <c r="BU93" s="866"/>
      <c r="BV93" s="866"/>
      <c r="BW93" s="866"/>
      <c r="BX93" s="866"/>
      <c r="BY93" s="866"/>
      <c r="BZ93" s="866"/>
      <c r="CA93" s="866"/>
      <c r="CB93" s="866"/>
      <c r="CC93" s="866"/>
      <c r="CD93" s="866"/>
      <c r="CE93" s="866"/>
      <c r="CF93" s="866"/>
      <c r="CG93" s="871"/>
      <c r="CH93" s="868"/>
      <c r="CI93" s="869"/>
      <c r="CJ93" s="869"/>
      <c r="CK93" s="869"/>
      <c r="CL93" s="870"/>
      <c r="CM93" s="868"/>
      <c r="CN93" s="869"/>
      <c r="CO93" s="869"/>
      <c r="CP93" s="869"/>
      <c r="CQ93" s="870"/>
      <c r="CR93" s="868"/>
      <c r="CS93" s="869"/>
      <c r="CT93" s="869"/>
      <c r="CU93" s="869"/>
      <c r="CV93" s="870"/>
      <c r="CW93" s="868"/>
      <c r="CX93" s="869"/>
      <c r="CY93" s="869"/>
      <c r="CZ93" s="869"/>
      <c r="DA93" s="870"/>
      <c r="DB93" s="868"/>
      <c r="DC93" s="869"/>
      <c r="DD93" s="869"/>
      <c r="DE93" s="869"/>
      <c r="DF93" s="870"/>
      <c r="DG93" s="868"/>
      <c r="DH93" s="869"/>
      <c r="DI93" s="869"/>
      <c r="DJ93" s="869"/>
      <c r="DK93" s="870"/>
      <c r="DL93" s="868"/>
      <c r="DM93" s="869"/>
      <c r="DN93" s="869"/>
      <c r="DO93" s="869"/>
      <c r="DP93" s="870"/>
      <c r="DQ93" s="868"/>
      <c r="DR93" s="869"/>
      <c r="DS93" s="869"/>
      <c r="DT93" s="869"/>
      <c r="DU93" s="870"/>
      <c r="DV93" s="865"/>
      <c r="DW93" s="866"/>
      <c r="DX93" s="866"/>
      <c r="DY93" s="866"/>
      <c r="DZ93" s="86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5"/>
      <c r="BT94" s="866"/>
      <c r="BU94" s="866"/>
      <c r="BV94" s="866"/>
      <c r="BW94" s="866"/>
      <c r="BX94" s="866"/>
      <c r="BY94" s="866"/>
      <c r="BZ94" s="866"/>
      <c r="CA94" s="866"/>
      <c r="CB94" s="866"/>
      <c r="CC94" s="866"/>
      <c r="CD94" s="866"/>
      <c r="CE94" s="866"/>
      <c r="CF94" s="866"/>
      <c r="CG94" s="871"/>
      <c r="CH94" s="868"/>
      <c r="CI94" s="869"/>
      <c r="CJ94" s="869"/>
      <c r="CK94" s="869"/>
      <c r="CL94" s="870"/>
      <c r="CM94" s="868"/>
      <c r="CN94" s="869"/>
      <c r="CO94" s="869"/>
      <c r="CP94" s="869"/>
      <c r="CQ94" s="870"/>
      <c r="CR94" s="868"/>
      <c r="CS94" s="869"/>
      <c r="CT94" s="869"/>
      <c r="CU94" s="869"/>
      <c r="CV94" s="870"/>
      <c r="CW94" s="868"/>
      <c r="CX94" s="869"/>
      <c r="CY94" s="869"/>
      <c r="CZ94" s="869"/>
      <c r="DA94" s="870"/>
      <c r="DB94" s="868"/>
      <c r="DC94" s="869"/>
      <c r="DD94" s="869"/>
      <c r="DE94" s="869"/>
      <c r="DF94" s="870"/>
      <c r="DG94" s="868"/>
      <c r="DH94" s="869"/>
      <c r="DI94" s="869"/>
      <c r="DJ94" s="869"/>
      <c r="DK94" s="870"/>
      <c r="DL94" s="868"/>
      <c r="DM94" s="869"/>
      <c r="DN94" s="869"/>
      <c r="DO94" s="869"/>
      <c r="DP94" s="870"/>
      <c r="DQ94" s="868"/>
      <c r="DR94" s="869"/>
      <c r="DS94" s="869"/>
      <c r="DT94" s="869"/>
      <c r="DU94" s="870"/>
      <c r="DV94" s="865"/>
      <c r="DW94" s="866"/>
      <c r="DX94" s="866"/>
      <c r="DY94" s="866"/>
      <c r="DZ94" s="86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5"/>
      <c r="BT95" s="866"/>
      <c r="BU95" s="866"/>
      <c r="BV95" s="866"/>
      <c r="BW95" s="866"/>
      <c r="BX95" s="866"/>
      <c r="BY95" s="866"/>
      <c r="BZ95" s="866"/>
      <c r="CA95" s="866"/>
      <c r="CB95" s="866"/>
      <c r="CC95" s="866"/>
      <c r="CD95" s="866"/>
      <c r="CE95" s="866"/>
      <c r="CF95" s="866"/>
      <c r="CG95" s="871"/>
      <c r="CH95" s="868"/>
      <c r="CI95" s="869"/>
      <c r="CJ95" s="869"/>
      <c r="CK95" s="869"/>
      <c r="CL95" s="870"/>
      <c r="CM95" s="868"/>
      <c r="CN95" s="869"/>
      <c r="CO95" s="869"/>
      <c r="CP95" s="869"/>
      <c r="CQ95" s="870"/>
      <c r="CR95" s="868"/>
      <c r="CS95" s="869"/>
      <c r="CT95" s="869"/>
      <c r="CU95" s="869"/>
      <c r="CV95" s="870"/>
      <c r="CW95" s="868"/>
      <c r="CX95" s="869"/>
      <c r="CY95" s="869"/>
      <c r="CZ95" s="869"/>
      <c r="DA95" s="870"/>
      <c r="DB95" s="868"/>
      <c r="DC95" s="869"/>
      <c r="DD95" s="869"/>
      <c r="DE95" s="869"/>
      <c r="DF95" s="870"/>
      <c r="DG95" s="868"/>
      <c r="DH95" s="869"/>
      <c r="DI95" s="869"/>
      <c r="DJ95" s="869"/>
      <c r="DK95" s="870"/>
      <c r="DL95" s="868"/>
      <c r="DM95" s="869"/>
      <c r="DN95" s="869"/>
      <c r="DO95" s="869"/>
      <c r="DP95" s="870"/>
      <c r="DQ95" s="868"/>
      <c r="DR95" s="869"/>
      <c r="DS95" s="869"/>
      <c r="DT95" s="869"/>
      <c r="DU95" s="870"/>
      <c r="DV95" s="865"/>
      <c r="DW95" s="866"/>
      <c r="DX95" s="866"/>
      <c r="DY95" s="866"/>
      <c r="DZ95" s="86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5"/>
      <c r="BT96" s="866"/>
      <c r="BU96" s="866"/>
      <c r="BV96" s="866"/>
      <c r="BW96" s="866"/>
      <c r="BX96" s="866"/>
      <c r="BY96" s="866"/>
      <c r="BZ96" s="866"/>
      <c r="CA96" s="866"/>
      <c r="CB96" s="866"/>
      <c r="CC96" s="866"/>
      <c r="CD96" s="866"/>
      <c r="CE96" s="866"/>
      <c r="CF96" s="866"/>
      <c r="CG96" s="871"/>
      <c r="CH96" s="868"/>
      <c r="CI96" s="869"/>
      <c r="CJ96" s="869"/>
      <c r="CK96" s="869"/>
      <c r="CL96" s="870"/>
      <c r="CM96" s="868"/>
      <c r="CN96" s="869"/>
      <c r="CO96" s="869"/>
      <c r="CP96" s="869"/>
      <c r="CQ96" s="870"/>
      <c r="CR96" s="868"/>
      <c r="CS96" s="869"/>
      <c r="CT96" s="869"/>
      <c r="CU96" s="869"/>
      <c r="CV96" s="870"/>
      <c r="CW96" s="868"/>
      <c r="CX96" s="869"/>
      <c r="CY96" s="869"/>
      <c r="CZ96" s="869"/>
      <c r="DA96" s="870"/>
      <c r="DB96" s="868"/>
      <c r="DC96" s="869"/>
      <c r="DD96" s="869"/>
      <c r="DE96" s="869"/>
      <c r="DF96" s="870"/>
      <c r="DG96" s="868"/>
      <c r="DH96" s="869"/>
      <c r="DI96" s="869"/>
      <c r="DJ96" s="869"/>
      <c r="DK96" s="870"/>
      <c r="DL96" s="868"/>
      <c r="DM96" s="869"/>
      <c r="DN96" s="869"/>
      <c r="DO96" s="869"/>
      <c r="DP96" s="870"/>
      <c r="DQ96" s="868"/>
      <c r="DR96" s="869"/>
      <c r="DS96" s="869"/>
      <c r="DT96" s="869"/>
      <c r="DU96" s="870"/>
      <c r="DV96" s="865"/>
      <c r="DW96" s="866"/>
      <c r="DX96" s="866"/>
      <c r="DY96" s="866"/>
      <c r="DZ96" s="86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5"/>
      <c r="BT97" s="866"/>
      <c r="BU97" s="866"/>
      <c r="BV97" s="866"/>
      <c r="BW97" s="866"/>
      <c r="BX97" s="866"/>
      <c r="BY97" s="866"/>
      <c r="BZ97" s="866"/>
      <c r="CA97" s="866"/>
      <c r="CB97" s="866"/>
      <c r="CC97" s="866"/>
      <c r="CD97" s="866"/>
      <c r="CE97" s="866"/>
      <c r="CF97" s="866"/>
      <c r="CG97" s="871"/>
      <c r="CH97" s="868"/>
      <c r="CI97" s="869"/>
      <c r="CJ97" s="869"/>
      <c r="CK97" s="869"/>
      <c r="CL97" s="870"/>
      <c r="CM97" s="868"/>
      <c r="CN97" s="869"/>
      <c r="CO97" s="869"/>
      <c r="CP97" s="869"/>
      <c r="CQ97" s="870"/>
      <c r="CR97" s="868"/>
      <c r="CS97" s="869"/>
      <c r="CT97" s="869"/>
      <c r="CU97" s="869"/>
      <c r="CV97" s="870"/>
      <c r="CW97" s="868"/>
      <c r="CX97" s="869"/>
      <c r="CY97" s="869"/>
      <c r="CZ97" s="869"/>
      <c r="DA97" s="870"/>
      <c r="DB97" s="868"/>
      <c r="DC97" s="869"/>
      <c r="DD97" s="869"/>
      <c r="DE97" s="869"/>
      <c r="DF97" s="870"/>
      <c r="DG97" s="868"/>
      <c r="DH97" s="869"/>
      <c r="DI97" s="869"/>
      <c r="DJ97" s="869"/>
      <c r="DK97" s="870"/>
      <c r="DL97" s="868"/>
      <c r="DM97" s="869"/>
      <c r="DN97" s="869"/>
      <c r="DO97" s="869"/>
      <c r="DP97" s="870"/>
      <c r="DQ97" s="868"/>
      <c r="DR97" s="869"/>
      <c r="DS97" s="869"/>
      <c r="DT97" s="869"/>
      <c r="DU97" s="870"/>
      <c r="DV97" s="865"/>
      <c r="DW97" s="866"/>
      <c r="DX97" s="866"/>
      <c r="DY97" s="866"/>
      <c r="DZ97" s="86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5"/>
      <c r="BT98" s="866"/>
      <c r="BU98" s="866"/>
      <c r="BV98" s="866"/>
      <c r="BW98" s="866"/>
      <c r="BX98" s="866"/>
      <c r="BY98" s="866"/>
      <c r="BZ98" s="866"/>
      <c r="CA98" s="866"/>
      <c r="CB98" s="866"/>
      <c r="CC98" s="866"/>
      <c r="CD98" s="866"/>
      <c r="CE98" s="866"/>
      <c r="CF98" s="866"/>
      <c r="CG98" s="871"/>
      <c r="CH98" s="868"/>
      <c r="CI98" s="869"/>
      <c r="CJ98" s="869"/>
      <c r="CK98" s="869"/>
      <c r="CL98" s="870"/>
      <c r="CM98" s="868"/>
      <c r="CN98" s="869"/>
      <c r="CO98" s="869"/>
      <c r="CP98" s="869"/>
      <c r="CQ98" s="870"/>
      <c r="CR98" s="868"/>
      <c r="CS98" s="869"/>
      <c r="CT98" s="869"/>
      <c r="CU98" s="869"/>
      <c r="CV98" s="870"/>
      <c r="CW98" s="868"/>
      <c r="CX98" s="869"/>
      <c r="CY98" s="869"/>
      <c r="CZ98" s="869"/>
      <c r="DA98" s="870"/>
      <c r="DB98" s="868"/>
      <c r="DC98" s="869"/>
      <c r="DD98" s="869"/>
      <c r="DE98" s="869"/>
      <c r="DF98" s="870"/>
      <c r="DG98" s="868"/>
      <c r="DH98" s="869"/>
      <c r="DI98" s="869"/>
      <c r="DJ98" s="869"/>
      <c r="DK98" s="870"/>
      <c r="DL98" s="868"/>
      <c r="DM98" s="869"/>
      <c r="DN98" s="869"/>
      <c r="DO98" s="869"/>
      <c r="DP98" s="870"/>
      <c r="DQ98" s="868"/>
      <c r="DR98" s="869"/>
      <c r="DS98" s="869"/>
      <c r="DT98" s="869"/>
      <c r="DU98" s="870"/>
      <c r="DV98" s="865"/>
      <c r="DW98" s="866"/>
      <c r="DX98" s="866"/>
      <c r="DY98" s="866"/>
      <c r="DZ98" s="86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5"/>
      <c r="BT99" s="866"/>
      <c r="BU99" s="866"/>
      <c r="BV99" s="866"/>
      <c r="BW99" s="866"/>
      <c r="BX99" s="866"/>
      <c r="BY99" s="866"/>
      <c r="BZ99" s="866"/>
      <c r="CA99" s="866"/>
      <c r="CB99" s="866"/>
      <c r="CC99" s="866"/>
      <c r="CD99" s="866"/>
      <c r="CE99" s="866"/>
      <c r="CF99" s="866"/>
      <c r="CG99" s="871"/>
      <c r="CH99" s="868"/>
      <c r="CI99" s="869"/>
      <c r="CJ99" s="869"/>
      <c r="CK99" s="869"/>
      <c r="CL99" s="870"/>
      <c r="CM99" s="868"/>
      <c r="CN99" s="869"/>
      <c r="CO99" s="869"/>
      <c r="CP99" s="869"/>
      <c r="CQ99" s="870"/>
      <c r="CR99" s="868"/>
      <c r="CS99" s="869"/>
      <c r="CT99" s="869"/>
      <c r="CU99" s="869"/>
      <c r="CV99" s="870"/>
      <c r="CW99" s="868"/>
      <c r="CX99" s="869"/>
      <c r="CY99" s="869"/>
      <c r="CZ99" s="869"/>
      <c r="DA99" s="870"/>
      <c r="DB99" s="868"/>
      <c r="DC99" s="869"/>
      <c r="DD99" s="869"/>
      <c r="DE99" s="869"/>
      <c r="DF99" s="870"/>
      <c r="DG99" s="868"/>
      <c r="DH99" s="869"/>
      <c r="DI99" s="869"/>
      <c r="DJ99" s="869"/>
      <c r="DK99" s="870"/>
      <c r="DL99" s="868"/>
      <c r="DM99" s="869"/>
      <c r="DN99" s="869"/>
      <c r="DO99" s="869"/>
      <c r="DP99" s="870"/>
      <c r="DQ99" s="868"/>
      <c r="DR99" s="869"/>
      <c r="DS99" s="869"/>
      <c r="DT99" s="869"/>
      <c r="DU99" s="870"/>
      <c r="DV99" s="865"/>
      <c r="DW99" s="866"/>
      <c r="DX99" s="866"/>
      <c r="DY99" s="866"/>
      <c r="DZ99" s="86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5"/>
      <c r="BT100" s="866"/>
      <c r="BU100" s="866"/>
      <c r="BV100" s="866"/>
      <c r="BW100" s="866"/>
      <c r="BX100" s="866"/>
      <c r="BY100" s="866"/>
      <c r="BZ100" s="866"/>
      <c r="CA100" s="866"/>
      <c r="CB100" s="866"/>
      <c r="CC100" s="866"/>
      <c r="CD100" s="866"/>
      <c r="CE100" s="866"/>
      <c r="CF100" s="866"/>
      <c r="CG100" s="871"/>
      <c r="CH100" s="868"/>
      <c r="CI100" s="869"/>
      <c r="CJ100" s="869"/>
      <c r="CK100" s="869"/>
      <c r="CL100" s="870"/>
      <c r="CM100" s="868"/>
      <c r="CN100" s="869"/>
      <c r="CO100" s="869"/>
      <c r="CP100" s="869"/>
      <c r="CQ100" s="870"/>
      <c r="CR100" s="868"/>
      <c r="CS100" s="869"/>
      <c r="CT100" s="869"/>
      <c r="CU100" s="869"/>
      <c r="CV100" s="870"/>
      <c r="CW100" s="868"/>
      <c r="CX100" s="869"/>
      <c r="CY100" s="869"/>
      <c r="CZ100" s="869"/>
      <c r="DA100" s="870"/>
      <c r="DB100" s="868"/>
      <c r="DC100" s="869"/>
      <c r="DD100" s="869"/>
      <c r="DE100" s="869"/>
      <c r="DF100" s="870"/>
      <c r="DG100" s="868"/>
      <c r="DH100" s="869"/>
      <c r="DI100" s="869"/>
      <c r="DJ100" s="869"/>
      <c r="DK100" s="870"/>
      <c r="DL100" s="868"/>
      <c r="DM100" s="869"/>
      <c r="DN100" s="869"/>
      <c r="DO100" s="869"/>
      <c r="DP100" s="870"/>
      <c r="DQ100" s="868"/>
      <c r="DR100" s="869"/>
      <c r="DS100" s="869"/>
      <c r="DT100" s="869"/>
      <c r="DU100" s="870"/>
      <c r="DV100" s="865"/>
      <c r="DW100" s="866"/>
      <c r="DX100" s="866"/>
      <c r="DY100" s="866"/>
      <c r="DZ100" s="86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5"/>
      <c r="BT101" s="866"/>
      <c r="BU101" s="866"/>
      <c r="BV101" s="866"/>
      <c r="BW101" s="866"/>
      <c r="BX101" s="866"/>
      <c r="BY101" s="866"/>
      <c r="BZ101" s="866"/>
      <c r="CA101" s="866"/>
      <c r="CB101" s="866"/>
      <c r="CC101" s="866"/>
      <c r="CD101" s="866"/>
      <c r="CE101" s="866"/>
      <c r="CF101" s="866"/>
      <c r="CG101" s="871"/>
      <c r="CH101" s="868"/>
      <c r="CI101" s="869"/>
      <c r="CJ101" s="869"/>
      <c r="CK101" s="869"/>
      <c r="CL101" s="870"/>
      <c r="CM101" s="868"/>
      <c r="CN101" s="869"/>
      <c r="CO101" s="869"/>
      <c r="CP101" s="869"/>
      <c r="CQ101" s="870"/>
      <c r="CR101" s="868"/>
      <c r="CS101" s="869"/>
      <c r="CT101" s="869"/>
      <c r="CU101" s="869"/>
      <c r="CV101" s="870"/>
      <c r="CW101" s="868"/>
      <c r="CX101" s="869"/>
      <c r="CY101" s="869"/>
      <c r="CZ101" s="869"/>
      <c r="DA101" s="870"/>
      <c r="DB101" s="868"/>
      <c r="DC101" s="869"/>
      <c r="DD101" s="869"/>
      <c r="DE101" s="869"/>
      <c r="DF101" s="870"/>
      <c r="DG101" s="868"/>
      <c r="DH101" s="869"/>
      <c r="DI101" s="869"/>
      <c r="DJ101" s="869"/>
      <c r="DK101" s="870"/>
      <c r="DL101" s="868"/>
      <c r="DM101" s="869"/>
      <c r="DN101" s="869"/>
      <c r="DO101" s="869"/>
      <c r="DP101" s="870"/>
      <c r="DQ101" s="868"/>
      <c r="DR101" s="869"/>
      <c r="DS101" s="869"/>
      <c r="DT101" s="869"/>
      <c r="DU101" s="870"/>
      <c r="DV101" s="865"/>
      <c r="DW101" s="866"/>
      <c r="DX101" s="866"/>
      <c r="DY101" s="866"/>
      <c r="DZ101" s="86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95" t="s">
        <v>408</v>
      </c>
      <c r="BS102" s="796"/>
      <c r="BT102" s="796"/>
      <c r="BU102" s="796"/>
      <c r="BV102" s="796"/>
      <c r="BW102" s="796"/>
      <c r="BX102" s="796"/>
      <c r="BY102" s="796"/>
      <c r="BZ102" s="796"/>
      <c r="CA102" s="796"/>
      <c r="CB102" s="796"/>
      <c r="CC102" s="796"/>
      <c r="CD102" s="796"/>
      <c r="CE102" s="796"/>
      <c r="CF102" s="796"/>
      <c r="CG102" s="797"/>
      <c r="CH102" s="887"/>
      <c r="CI102" s="888"/>
      <c r="CJ102" s="888"/>
      <c r="CK102" s="888"/>
      <c r="CL102" s="889"/>
      <c r="CM102" s="887"/>
      <c r="CN102" s="888"/>
      <c r="CO102" s="888"/>
      <c r="CP102" s="888"/>
      <c r="CQ102" s="889"/>
      <c r="CR102" s="890">
        <v>181</v>
      </c>
      <c r="CS102" s="858"/>
      <c r="CT102" s="858"/>
      <c r="CU102" s="858"/>
      <c r="CV102" s="891"/>
      <c r="CW102" s="890"/>
      <c r="CX102" s="858"/>
      <c r="CY102" s="858"/>
      <c r="CZ102" s="858"/>
      <c r="DA102" s="891"/>
      <c r="DB102" s="890"/>
      <c r="DC102" s="858"/>
      <c r="DD102" s="858"/>
      <c r="DE102" s="858"/>
      <c r="DF102" s="891"/>
      <c r="DG102" s="890"/>
      <c r="DH102" s="858"/>
      <c r="DI102" s="858"/>
      <c r="DJ102" s="858"/>
      <c r="DK102" s="891"/>
      <c r="DL102" s="890"/>
      <c r="DM102" s="858"/>
      <c r="DN102" s="858"/>
      <c r="DO102" s="858"/>
      <c r="DP102" s="891"/>
      <c r="DQ102" s="890"/>
      <c r="DR102" s="858"/>
      <c r="DS102" s="858"/>
      <c r="DT102" s="858"/>
      <c r="DU102" s="891"/>
      <c r="DV102" s="795"/>
      <c r="DW102" s="796"/>
      <c r="DX102" s="796"/>
      <c r="DY102" s="796"/>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410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416</v>
      </c>
      <c r="AB109" s="893"/>
      <c r="AC109" s="893"/>
      <c r="AD109" s="893"/>
      <c r="AE109" s="894"/>
      <c r="AF109" s="892" t="s">
        <v>417</v>
      </c>
      <c r="AG109" s="893"/>
      <c r="AH109" s="893"/>
      <c r="AI109" s="893"/>
      <c r="AJ109" s="894"/>
      <c r="AK109" s="892" t="s">
        <v>293</v>
      </c>
      <c r="AL109" s="893"/>
      <c r="AM109" s="893"/>
      <c r="AN109" s="893"/>
      <c r="AO109" s="894"/>
      <c r="AP109" s="892" t="s">
        <v>418</v>
      </c>
      <c r="AQ109" s="893"/>
      <c r="AR109" s="893"/>
      <c r="AS109" s="893"/>
      <c r="AT109" s="895"/>
      <c r="AU109" s="912" t="s">
        <v>415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416</v>
      </c>
      <c r="BR109" s="893"/>
      <c r="BS109" s="893"/>
      <c r="BT109" s="893"/>
      <c r="BU109" s="894"/>
      <c r="BV109" s="892" t="s">
        <v>417</v>
      </c>
      <c r="BW109" s="893"/>
      <c r="BX109" s="893"/>
      <c r="BY109" s="893"/>
      <c r="BZ109" s="894"/>
      <c r="CA109" s="892" t="s">
        <v>293</v>
      </c>
      <c r="CB109" s="893"/>
      <c r="CC109" s="893"/>
      <c r="CD109" s="893"/>
      <c r="CE109" s="894"/>
      <c r="CF109" s="913" t="s">
        <v>418</v>
      </c>
      <c r="CG109" s="913"/>
      <c r="CH109" s="913"/>
      <c r="CI109" s="913"/>
      <c r="CJ109" s="913"/>
      <c r="CK109" s="892" t="s">
        <v>419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416</v>
      </c>
      <c r="DH109" s="893"/>
      <c r="DI109" s="893"/>
      <c r="DJ109" s="893"/>
      <c r="DK109" s="894"/>
      <c r="DL109" s="892" t="s">
        <v>417</v>
      </c>
      <c r="DM109" s="893"/>
      <c r="DN109" s="893"/>
      <c r="DO109" s="893"/>
      <c r="DP109" s="894"/>
      <c r="DQ109" s="892" t="s">
        <v>293</v>
      </c>
      <c r="DR109" s="893"/>
      <c r="DS109" s="893"/>
      <c r="DT109" s="893"/>
      <c r="DU109" s="894"/>
      <c r="DV109" s="892" t="s">
        <v>418</v>
      </c>
      <c r="DW109" s="893"/>
      <c r="DX109" s="893"/>
      <c r="DY109" s="893"/>
      <c r="DZ109" s="895"/>
    </row>
    <row r="110" spans="1:131" s="230" customFormat="1" ht="26.25" customHeight="1" x14ac:dyDescent="0.15">
      <c r="A110" s="896" t="s">
        <v>420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192599</v>
      </c>
      <c r="AB110" s="900"/>
      <c r="AC110" s="900"/>
      <c r="AD110" s="900"/>
      <c r="AE110" s="901"/>
      <c r="AF110" s="902">
        <v>173652</v>
      </c>
      <c r="AG110" s="900"/>
      <c r="AH110" s="900"/>
      <c r="AI110" s="900"/>
      <c r="AJ110" s="901"/>
      <c r="AK110" s="902">
        <v>219222</v>
      </c>
      <c r="AL110" s="900"/>
      <c r="AM110" s="900"/>
      <c r="AN110" s="900"/>
      <c r="AO110" s="901"/>
      <c r="AP110" s="903">
        <v>17.600000000000001</v>
      </c>
      <c r="AQ110" s="904"/>
      <c r="AR110" s="904"/>
      <c r="AS110" s="904"/>
      <c r="AT110" s="905"/>
      <c r="AU110" s="906" t="s">
        <v>69</v>
      </c>
      <c r="AV110" s="907"/>
      <c r="AW110" s="907"/>
      <c r="AX110" s="907"/>
      <c r="AY110" s="907"/>
      <c r="AZ110" s="929" t="s">
        <v>421</v>
      </c>
      <c r="BA110" s="897"/>
      <c r="BB110" s="897"/>
      <c r="BC110" s="897"/>
      <c r="BD110" s="897"/>
      <c r="BE110" s="897"/>
      <c r="BF110" s="897"/>
      <c r="BG110" s="897"/>
      <c r="BH110" s="897"/>
      <c r="BI110" s="897"/>
      <c r="BJ110" s="897"/>
      <c r="BK110" s="897"/>
      <c r="BL110" s="897"/>
      <c r="BM110" s="897"/>
      <c r="BN110" s="897"/>
      <c r="BO110" s="897"/>
      <c r="BP110" s="898"/>
      <c r="BQ110" s="930">
        <v>2855154</v>
      </c>
      <c r="BR110" s="931"/>
      <c r="BS110" s="931"/>
      <c r="BT110" s="931"/>
      <c r="BU110" s="931"/>
      <c r="BV110" s="931">
        <v>3030288</v>
      </c>
      <c r="BW110" s="931"/>
      <c r="BX110" s="931"/>
      <c r="BY110" s="931"/>
      <c r="BZ110" s="931"/>
      <c r="CA110" s="931">
        <v>2941479</v>
      </c>
      <c r="CB110" s="931"/>
      <c r="CC110" s="931"/>
      <c r="CD110" s="931"/>
      <c r="CE110" s="931"/>
      <c r="CF110" s="944">
        <v>236.1</v>
      </c>
      <c r="CG110" s="945"/>
      <c r="CH110" s="945"/>
      <c r="CI110" s="945"/>
      <c r="CJ110" s="945"/>
      <c r="CK110" s="946" t="s">
        <v>422</v>
      </c>
      <c r="CL110" s="947"/>
      <c r="CM110" s="929" t="s">
        <v>423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424</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425</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427</v>
      </c>
      <c r="B112" s="953"/>
      <c r="C112" s="923" t="s">
        <v>428</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429</v>
      </c>
      <c r="BA112" s="923"/>
      <c r="BB112" s="923"/>
      <c r="BC112" s="923"/>
      <c r="BD112" s="923"/>
      <c r="BE112" s="923"/>
      <c r="BF112" s="923"/>
      <c r="BG112" s="923"/>
      <c r="BH112" s="923"/>
      <c r="BI112" s="923"/>
      <c r="BJ112" s="923"/>
      <c r="BK112" s="923"/>
      <c r="BL112" s="923"/>
      <c r="BM112" s="923"/>
      <c r="BN112" s="923"/>
      <c r="BO112" s="923"/>
      <c r="BP112" s="924"/>
      <c r="BQ112" s="925">
        <v>310170</v>
      </c>
      <c r="BR112" s="926"/>
      <c r="BS112" s="926"/>
      <c r="BT112" s="926"/>
      <c r="BU112" s="926"/>
      <c r="BV112" s="926">
        <v>332731</v>
      </c>
      <c r="BW112" s="926"/>
      <c r="BX112" s="926"/>
      <c r="BY112" s="926"/>
      <c r="BZ112" s="926"/>
      <c r="CA112" s="926">
        <v>449969</v>
      </c>
      <c r="CB112" s="926"/>
      <c r="CC112" s="926"/>
      <c r="CD112" s="926"/>
      <c r="CE112" s="926"/>
      <c r="CF112" s="920">
        <v>36.1</v>
      </c>
      <c r="CG112" s="921"/>
      <c r="CH112" s="921"/>
      <c r="CI112" s="921"/>
      <c r="CJ112" s="921"/>
      <c r="CK112" s="948"/>
      <c r="CL112" s="949"/>
      <c r="CM112" s="922" t="s">
        <v>430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431</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57309</v>
      </c>
      <c r="AB113" s="938"/>
      <c r="AC113" s="938"/>
      <c r="AD113" s="938"/>
      <c r="AE113" s="939"/>
      <c r="AF113" s="940">
        <v>60698</v>
      </c>
      <c r="AG113" s="938"/>
      <c r="AH113" s="938"/>
      <c r="AI113" s="938"/>
      <c r="AJ113" s="939"/>
      <c r="AK113" s="940">
        <v>58363</v>
      </c>
      <c r="AL113" s="938"/>
      <c r="AM113" s="938"/>
      <c r="AN113" s="938"/>
      <c r="AO113" s="939"/>
      <c r="AP113" s="941">
        <v>4.7</v>
      </c>
      <c r="AQ113" s="942"/>
      <c r="AR113" s="942"/>
      <c r="AS113" s="942"/>
      <c r="AT113" s="943"/>
      <c r="AU113" s="908"/>
      <c r="AV113" s="909"/>
      <c r="AW113" s="909"/>
      <c r="AX113" s="909"/>
      <c r="AY113" s="909"/>
      <c r="AZ113" s="922" t="s">
        <v>432</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433</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434</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435</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436</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437</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438</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439</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440</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441</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442</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443</v>
      </c>
      <c r="Z117" s="894"/>
      <c r="AA117" s="978">
        <v>249908</v>
      </c>
      <c r="AB117" s="979"/>
      <c r="AC117" s="979"/>
      <c r="AD117" s="979"/>
      <c r="AE117" s="980"/>
      <c r="AF117" s="981">
        <v>234350</v>
      </c>
      <c r="AG117" s="979"/>
      <c r="AH117" s="979"/>
      <c r="AI117" s="979"/>
      <c r="AJ117" s="980"/>
      <c r="AK117" s="981">
        <v>277585</v>
      </c>
      <c r="AL117" s="979"/>
      <c r="AM117" s="979"/>
      <c r="AN117" s="979"/>
      <c r="AO117" s="980"/>
      <c r="AP117" s="982"/>
      <c r="AQ117" s="983"/>
      <c r="AR117" s="983"/>
      <c r="AS117" s="983"/>
      <c r="AT117" s="984"/>
      <c r="AU117" s="908"/>
      <c r="AV117" s="909"/>
      <c r="AW117" s="909"/>
      <c r="AX117" s="909"/>
      <c r="AY117" s="909"/>
      <c r="AZ117" s="974" t="s">
        <v>444</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445</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416</v>
      </c>
      <c r="AB118" s="893"/>
      <c r="AC118" s="893"/>
      <c r="AD118" s="893"/>
      <c r="AE118" s="894"/>
      <c r="AF118" s="892" t="s">
        <v>417</v>
      </c>
      <c r="AG118" s="893"/>
      <c r="AH118" s="893"/>
      <c r="AI118" s="893"/>
      <c r="AJ118" s="894"/>
      <c r="AK118" s="892" t="s">
        <v>293</v>
      </c>
      <c r="AL118" s="893"/>
      <c r="AM118" s="893"/>
      <c r="AN118" s="893"/>
      <c r="AO118" s="894"/>
      <c r="AP118" s="970" t="s">
        <v>418</v>
      </c>
      <c r="AQ118" s="971"/>
      <c r="AR118" s="971"/>
      <c r="AS118" s="971"/>
      <c r="AT118" s="972"/>
      <c r="AU118" s="908"/>
      <c r="AV118" s="909"/>
      <c r="AW118" s="909"/>
      <c r="AX118" s="909"/>
      <c r="AY118" s="909"/>
      <c r="AZ118" s="973" t="s">
        <v>446</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447</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62" t="s">
        <v>422</v>
      </c>
      <c r="B119" s="947"/>
      <c r="C119" s="929" t="s">
        <v>423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448</v>
      </c>
      <c r="BP119" s="1005"/>
      <c r="BQ119" s="999">
        <v>3165324</v>
      </c>
      <c r="BR119" s="1000"/>
      <c r="BS119" s="1000"/>
      <c r="BT119" s="1000"/>
      <c r="BU119" s="1000"/>
      <c r="BV119" s="1000">
        <v>3363019</v>
      </c>
      <c r="BW119" s="1000"/>
      <c r="BX119" s="1000"/>
      <c r="BY119" s="1000"/>
      <c r="BZ119" s="1000"/>
      <c r="CA119" s="1000">
        <v>3391448</v>
      </c>
      <c r="CB119" s="1000"/>
      <c r="CC119" s="1000"/>
      <c r="CD119" s="1000"/>
      <c r="CE119" s="1000"/>
      <c r="CF119" s="1001"/>
      <c r="CG119" s="1002"/>
      <c r="CH119" s="1002"/>
      <c r="CI119" s="1002"/>
      <c r="CJ119" s="1003"/>
      <c r="CK119" s="950"/>
      <c r="CL119" s="951"/>
      <c r="CM119" s="973" t="s">
        <v>449</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63"/>
      <c r="B120" s="949"/>
      <c r="C120" s="922" t="s">
        <v>426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450</v>
      </c>
      <c r="AV120" s="992"/>
      <c r="AW120" s="992"/>
      <c r="AX120" s="992"/>
      <c r="AY120" s="993"/>
      <c r="AZ120" s="929" t="s">
        <v>451</v>
      </c>
      <c r="BA120" s="897"/>
      <c r="BB120" s="897"/>
      <c r="BC120" s="897"/>
      <c r="BD120" s="897"/>
      <c r="BE120" s="897"/>
      <c r="BF120" s="897"/>
      <c r="BG120" s="897"/>
      <c r="BH120" s="897"/>
      <c r="BI120" s="897"/>
      <c r="BJ120" s="897"/>
      <c r="BK120" s="897"/>
      <c r="BL120" s="897"/>
      <c r="BM120" s="897"/>
      <c r="BN120" s="897"/>
      <c r="BO120" s="897"/>
      <c r="BP120" s="898"/>
      <c r="BQ120" s="930">
        <v>4050099</v>
      </c>
      <c r="BR120" s="931"/>
      <c r="BS120" s="931"/>
      <c r="BT120" s="931"/>
      <c r="BU120" s="931"/>
      <c r="BV120" s="931">
        <v>4299659</v>
      </c>
      <c r="BW120" s="931"/>
      <c r="BX120" s="931"/>
      <c r="BY120" s="931"/>
      <c r="BZ120" s="931"/>
      <c r="CA120" s="931">
        <v>4476814</v>
      </c>
      <c r="CB120" s="931"/>
      <c r="CC120" s="931"/>
      <c r="CD120" s="931"/>
      <c r="CE120" s="931"/>
      <c r="CF120" s="944">
        <v>359.3</v>
      </c>
      <c r="CG120" s="945"/>
      <c r="CH120" s="945"/>
      <c r="CI120" s="945"/>
      <c r="CJ120" s="945"/>
      <c r="CK120" s="1006" t="s">
        <v>452</v>
      </c>
      <c r="CL120" s="1007"/>
      <c r="CM120" s="1007"/>
      <c r="CN120" s="1007"/>
      <c r="CO120" s="1008"/>
      <c r="CP120" s="1014" t="s">
        <v>400</v>
      </c>
      <c r="CQ120" s="1015"/>
      <c r="CR120" s="1015"/>
      <c r="CS120" s="1015"/>
      <c r="CT120" s="1015"/>
      <c r="CU120" s="1015"/>
      <c r="CV120" s="1015"/>
      <c r="CW120" s="1015"/>
      <c r="CX120" s="1015"/>
      <c r="CY120" s="1015"/>
      <c r="CZ120" s="1015"/>
      <c r="DA120" s="1015"/>
      <c r="DB120" s="1015"/>
      <c r="DC120" s="1015"/>
      <c r="DD120" s="1015"/>
      <c r="DE120" s="1015"/>
      <c r="DF120" s="1016"/>
      <c r="DG120" s="930">
        <v>171149</v>
      </c>
      <c r="DH120" s="931"/>
      <c r="DI120" s="931"/>
      <c r="DJ120" s="931"/>
      <c r="DK120" s="931"/>
      <c r="DL120" s="931">
        <v>157715</v>
      </c>
      <c r="DM120" s="931"/>
      <c r="DN120" s="931"/>
      <c r="DO120" s="931"/>
      <c r="DP120" s="931"/>
      <c r="DQ120" s="931">
        <v>237164</v>
      </c>
      <c r="DR120" s="931"/>
      <c r="DS120" s="931"/>
      <c r="DT120" s="931"/>
      <c r="DU120" s="931"/>
      <c r="DV120" s="932">
        <v>19</v>
      </c>
      <c r="DW120" s="932"/>
      <c r="DX120" s="932"/>
      <c r="DY120" s="932"/>
      <c r="DZ120" s="933"/>
    </row>
    <row r="121" spans="1:130" s="230" customFormat="1" ht="26.25" customHeight="1" x14ac:dyDescent="0.15">
      <c r="A121" s="1063"/>
      <c r="B121" s="949"/>
      <c r="C121" s="974" t="s">
        <v>453</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454</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399</v>
      </c>
      <c r="CQ121" s="1020"/>
      <c r="CR121" s="1020"/>
      <c r="CS121" s="1020"/>
      <c r="CT121" s="1020"/>
      <c r="CU121" s="1020"/>
      <c r="CV121" s="1020"/>
      <c r="CW121" s="1020"/>
      <c r="CX121" s="1020"/>
      <c r="CY121" s="1020"/>
      <c r="CZ121" s="1020"/>
      <c r="DA121" s="1020"/>
      <c r="DB121" s="1020"/>
      <c r="DC121" s="1020"/>
      <c r="DD121" s="1020"/>
      <c r="DE121" s="1020"/>
      <c r="DF121" s="1021"/>
      <c r="DG121" s="925">
        <v>42173</v>
      </c>
      <c r="DH121" s="926"/>
      <c r="DI121" s="926"/>
      <c r="DJ121" s="926"/>
      <c r="DK121" s="926"/>
      <c r="DL121" s="926">
        <v>90585</v>
      </c>
      <c r="DM121" s="926"/>
      <c r="DN121" s="926"/>
      <c r="DO121" s="926"/>
      <c r="DP121" s="926"/>
      <c r="DQ121" s="926">
        <v>134843</v>
      </c>
      <c r="DR121" s="926"/>
      <c r="DS121" s="926"/>
      <c r="DT121" s="926"/>
      <c r="DU121" s="926"/>
      <c r="DV121" s="927">
        <v>10.8</v>
      </c>
      <c r="DW121" s="927"/>
      <c r="DX121" s="927"/>
      <c r="DY121" s="927"/>
      <c r="DZ121" s="928"/>
    </row>
    <row r="122" spans="1:130" s="230" customFormat="1" ht="26.25" customHeight="1" x14ac:dyDescent="0.15">
      <c r="A122" s="1063"/>
      <c r="B122" s="949"/>
      <c r="C122" s="922" t="s">
        <v>436</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455</v>
      </c>
      <c r="BA122" s="965"/>
      <c r="BB122" s="965"/>
      <c r="BC122" s="965"/>
      <c r="BD122" s="965"/>
      <c r="BE122" s="965"/>
      <c r="BF122" s="965"/>
      <c r="BG122" s="965"/>
      <c r="BH122" s="965"/>
      <c r="BI122" s="965"/>
      <c r="BJ122" s="965"/>
      <c r="BK122" s="965"/>
      <c r="BL122" s="965"/>
      <c r="BM122" s="965"/>
      <c r="BN122" s="965"/>
      <c r="BO122" s="965"/>
      <c r="BP122" s="966"/>
      <c r="BQ122" s="999">
        <v>2474741</v>
      </c>
      <c r="BR122" s="1000"/>
      <c r="BS122" s="1000"/>
      <c r="BT122" s="1000"/>
      <c r="BU122" s="1000"/>
      <c r="BV122" s="1000">
        <v>2672401</v>
      </c>
      <c r="BW122" s="1000"/>
      <c r="BX122" s="1000"/>
      <c r="BY122" s="1000"/>
      <c r="BZ122" s="1000"/>
      <c r="CA122" s="1000">
        <v>2792652</v>
      </c>
      <c r="CB122" s="1000"/>
      <c r="CC122" s="1000"/>
      <c r="CD122" s="1000"/>
      <c r="CE122" s="1000"/>
      <c r="CF122" s="1017">
        <v>224.1</v>
      </c>
      <c r="CG122" s="1018"/>
      <c r="CH122" s="1018"/>
      <c r="CI122" s="1018"/>
      <c r="CJ122" s="1018"/>
      <c r="CK122" s="1009"/>
      <c r="CL122" s="1010"/>
      <c r="CM122" s="1010"/>
      <c r="CN122" s="1010"/>
      <c r="CO122" s="1011"/>
      <c r="CP122" s="1019" t="s">
        <v>397</v>
      </c>
      <c r="CQ122" s="1020"/>
      <c r="CR122" s="1020"/>
      <c r="CS122" s="1020"/>
      <c r="CT122" s="1020"/>
      <c r="CU122" s="1020"/>
      <c r="CV122" s="1020"/>
      <c r="CW122" s="1020"/>
      <c r="CX122" s="1020"/>
      <c r="CY122" s="1020"/>
      <c r="CZ122" s="1020"/>
      <c r="DA122" s="1020"/>
      <c r="DB122" s="1020"/>
      <c r="DC122" s="1020"/>
      <c r="DD122" s="1020"/>
      <c r="DE122" s="1020"/>
      <c r="DF122" s="1021"/>
      <c r="DG122" s="925">
        <v>56013</v>
      </c>
      <c r="DH122" s="926"/>
      <c r="DI122" s="926"/>
      <c r="DJ122" s="926"/>
      <c r="DK122" s="926"/>
      <c r="DL122" s="926">
        <v>47919</v>
      </c>
      <c r="DM122" s="926"/>
      <c r="DN122" s="926"/>
      <c r="DO122" s="926"/>
      <c r="DP122" s="926"/>
      <c r="DQ122" s="926">
        <v>47472</v>
      </c>
      <c r="DR122" s="926"/>
      <c r="DS122" s="926"/>
      <c r="DT122" s="926"/>
      <c r="DU122" s="926"/>
      <c r="DV122" s="927">
        <v>3.8</v>
      </c>
      <c r="DW122" s="927"/>
      <c r="DX122" s="927"/>
      <c r="DY122" s="927"/>
      <c r="DZ122" s="928"/>
    </row>
    <row r="123" spans="1:130" s="230" customFormat="1" ht="26.25" customHeight="1" x14ac:dyDescent="0.15">
      <c r="A123" s="1063"/>
      <c r="B123" s="949"/>
      <c r="C123" s="922" t="s">
        <v>442</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456</v>
      </c>
      <c r="BP123" s="1005"/>
      <c r="BQ123" s="1035">
        <v>6524840</v>
      </c>
      <c r="BR123" s="1036"/>
      <c r="BS123" s="1036"/>
      <c r="BT123" s="1036"/>
      <c r="BU123" s="1036"/>
      <c r="BV123" s="1036">
        <v>6972060</v>
      </c>
      <c r="BW123" s="1036"/>
      <c r="BX123" s="1036"/>
      <c r="BY123" s="1036"/>
      <c r="BZ123" s="1036"/>
      <c r="CA123" s="1036">
        <v>7269466</v>
      </c>
      <c r="CB123" s="1036"/>
      <c r="CC123" s="1036"/>
      <c r="CD123" s="1036"/>
      <c r="CE123" s="1036"/>
      <c r="CF123" s="1001"/>
      <c r="CG123" s="1002"/>
      <c r="CH123" s="1002"/>
      <c r="CI123" s="1002"/>
      <c r="CJ123" s="1003"/>
      <c r="CK123" s="1009"/>
      <c r="CL123" s="1010"/>
      <c r="CM123" s="1010"/>
      <c r="CN123" s="1010"/>
      <c r="CO123" s="1011"/>
      <c r="CP123" s="1019" t="s">
        <v>401</v>
      </c>
      <c r="CQ123" s="1020"/>
      <c r="CR123" s="1020"/>
      <c r="CS123" s="1020"/>
      <c r="CT123" s="1020"/>
      <c r="CU123" s="1020"/>
      <c r="CV123" s="1020"/>
      <c r="CW123" s="1020"/>
      <c r="CX123" s="1020"/>
      <c r="CY123" s="1020"/>
      <c r="CZ123" s="1020"/>
      <c r="DA123" s="1020"/>
      <c r="DB123" s="1020"/>
      <c r="DC123" s="1020"/>
      <c r="DD123" s="1020"/>
      <c r="DE123" s="1020"/>
      <c r="DF123" s="1021"/>
      <c r="DG123" s="958">
        <v>25428</v>
      </c>
      <c r="DH123" s="959"/>
      <c r="DI123" s="959"/>
      <c r="DJ123" s="959"/>
      <c r="DK123" s="960"/>
      <c r="DL123" s="961">
        <v>18326</v>
      </c>
      <c r="DM123" s="959"/>
      <c r="DN123" s="959"/>
      <c r="DO123" s="959"/>
      <c r="DP123" s="960"/>
      <c r="DQ123" s="961">
        <v>13579</v>
      </c>
      <c r="DR123" s="959"/>
      <c r="DS123" s="959"/>
      <c r="DT123" s="959"/>
      <c r="DU123" s="960"/>
      <c r="DV123" s="962">
        <v>1.1000000000000001</v>
      </c>
      <c r="DW123" s="963"/>
      <c r="DX123" s="963"/>
      <c r="DY123" s="963"/>
      <c r="DZ123" s="964"/>
    </row>
    <row r="124" spans="1:130" s="230" customFormat="1" ht="26.25" customHeight="1" thickBot="1" x14ac:dyDescent="0.2">
      <c r="A124" s="1063"/>
      <c r="B124" s="949"/>
      <c r="C124" s="922" t="s">
        <v>445</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457</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458</v>
      </c>
      <c r="CQ124" s="1020"/>
      <c r="CR124" s="1020"/>
      <c r="CS124" s="1020"/>
      <c r="CT124" s="1020"/>
      <c r="CU124" s="1020"/>
      <c r="CV124" s="1020"/>
      <c r="CW124" s="1020"/>
      <c r="CX124" s="1020"/>
      <c r="CY124" s="1020"/>
      <c r="CZ124" s="1020"/>
      <c r="DA124" s="1020"/>
      <c r="DB124" s="1020"/>
      <c r="DC124" s="1020"/>
      <c r="DD124" s="1020"/>
      <c r="DE124" s="1020"/>
      <c r="DF124" s="1021"/>
      <c r="DG124" s="1004">
        <v>15407</v>
      </c>
      <c r="DH124" s="986"/>
      <c r="DI124" s="986"/>
      <c r="DJ124" s="986"/>
      <c r="DK124" s="987"/>
      <c r="DL124" s="985">
        <v>18186</v>
      </c>
      <c r="DM124" s="986"/>
      <c r="DN124" s="986"/>
      <c r="DO124" s="986"/>
      <c r="DP124" s="987"/>
      <c r="DQ124" s="985">
        <v>16911</v>
      </c>
      <c r="DR124" s="986"/>
      <c r="DS124" s="986"/>
      <c r="DT124" s="986"/>
      <c r="DU124" s="987"/>
      <c r="DV124" s="988">
        <v>1.4</v>
      </c>
      <c r="DW124" s="989"/>
      <c r="DX124" s="989"/>
      <c r="DY124" s="989"/>
      <c r="DZ124" s="990"/>
    </row>
    <row r="125" spans="1:130" s="230" customFormat="1" ht="26.25" customHeight="1" x14ac:dyDescent="0.15">
      <c r="A125" s="1063"/>
      <c r="B125" s="949"/>
      <c r="C125" s="922" t="s">
        <v>447</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459</v>
      </c>
      <c r="CL125" s="1007"/>
      <c r="CM125" s="1007"/>
      <c r="CN125" s="1007"/>
      <c r="CO125" s="1008"/>
      <c r="CP125" s="929" t="s">
        <v>460</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63"/>
      <c r="B126" s="949"/>
      <c r="C126" s="922" t="s">
        <v>449</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461</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64"/>
      <c r="B127" s="951"/>
      <c r="C127" s="973" t="s">
        <v>462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7" t="s">
        <v>463</v>
      </c>
      <c r="AY127" s="1038"/>
      <c r="AZ127" s="1038"/>
      <c r="BA127" s="1038"/>
      <c r="BB127" s="1038"/>
      <c r="BC127" s="1038"/>
      <c r="BD127" s="1038"/>
      <c r="BE127" s="1039"/>
      <c r="BF127" s="1040" t="s">
        <v>464</v>
      </c>
      <c r="BG127" s="1038"/>
      <c r="BH127" s="1038"/>
      <c r="BI127" s="1038"/>
      <c r="BJ127" s="1038"/>
      <c r="BK127" s="1038"/>
      <c r="BL127" s="1039"/>
      <c r="BM127" s="1040" t="s">
        <v>465</v>
      </c>
      <c r="BN127" s="1038"/>
      <c r="BO127" s="1038"/>
      <c r="BP127" s="1038"/>
      <c r="BQ127" s="1038"/>
      <c r="BR127" s="1038"/>
      <c r="BS127" s="1039"/>
      <c r="BT127" s="1040" t="s">
        <v>466</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467</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7" t="s">
        <v>468</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469</v>
      </c>
      <c r="X128" s="1049"/>
      <c r="Y128" s="1049"/>
      <c r="Z128" s="1050"/>
      <c r="AA128" s="1051" t="s">
        <v>122</v>
      </c>
      <c r="AB128" s="1052"/>
      <c r="AC128" s="1052"/>
      <c r="AD128" s="1052"/>
      <c r="AE128" s="1053"/>
      <c r="AF128" s="1054">
        <v>29</v>
      </c>
      <c r="AG128" s="1052"/>
      <c r="AH128" s="1052"/>
      <c r="AI128" s="1052"/>
      <c r="AJ128" s="1053"/>
      <c r="AK128" s="1054">
        <v>29</v>
      </c>
      <c r="AL128" s="1052"/>
      <c r="AM128" s="1052"/>
      <c r="AN128" s="1052"/>
      <c r="AO128" s="1053"/>
      <c r="AP128" s="1055"/>
      <c r="AQ128" s="1056"/>
      <c r="AR128" s="1056"/>
      <c r="AS128" s="1056"/>
      <c r="AT128" s="1057"/>
      <c r="AU128" s="232"/>
      <c r="AV128" s="232"/>
      <c r="AW128" s="232"/>
      <c r="AX128" s="896" t="s">
        <v>470</v>
      </c>
      <c r="AY128" s="897"/>
      <c r="AZ128" s="897"/>
      <c r="BA128" s="897"/>
      <c r="BB128" s="897"/>
      <c r="BC128" s="897"/>
      <c r="BD128" s="897"/>
      <c r="BE128" s="898"/>
      <c r="BF128" s="1058" t="s">
        <v>122</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471</v>
      </c>
      <c r="CQ128" s="746"/>
      <c r="CR128" s="746"/>
      <c r="CS128" s="746"/>
      <c r="CT128" s="746"/>
      <c r="CU128" s="746"/>
      <c r="CV128" s="746"/>
      <c r="CW128" s="746"/>
      <c r="CX128" s="746"/>
      <c r="CY128" s="746"/>
      <c r="CZ128" s="746"/>
      <c r="DA128" s="746"/>
      <c r="DB128" s="746"/>
      <c r="DC128" s="746"/>
      <c r="DD128" s="746"/>
      <c r="DE128" s="746"/>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472</v>
      </c>
      <c r="X129" s="1071"/>
      <c r="Y129" s="1071"/>
      <c r="Z129" s="1072"/>
      <c r="AA129" s="958">
        <v>1516078</v>
      </c>
      <c r="AB129" s="959"/>
      <c r="AC129" s="959"/>
      <c r="AD129" s="959"/>
      <c r="AE129" s="960"/>
      <c r="AF129" s="961">
        <v>1462772</v>
      </c>
      <c r="AG129" s="959"/>
      <c r="AH129" s="959"/>
      <c r="AI129" s="959"/>
      <c r="AJ129" s="960"/>
      <c r="AK129" s="961">
        <v>1471011</v>
      </c>
      <c r="AL129" s="959"/>
      <c r="AM129" s="959"/>
      <c r="AN129" s="959"/>
      <c r="AO129" s="960"/>
      <c r="AP129" s="1073"/>
      <c r="AQ129" s="1074"/>
      <c r="AR129" s="1074"/>
      <c r="AS129" s="1074"/>
      <c r="AT129" s="1075"/>
      <c r="AU129" s="233"/>
      <c r="AV129" s="233"/>
      <c r="AW129" s="233"/>
      <c r="AX129" s="1065" t="s">
        <v>473</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475</v>
      </c>
      <c r="X130" s="1071"/>
      <c r="Y130" s="1071"/>
      <c r="Z130" s="1072"/>
      <c r="AA130" s="958">
        <v>208650</v>
      </c>
      <c r="AB130" s="959"/>
      <c r="AC130" s="959"/>
      <c r="AD130" s="959"/>
      <c r="AE130" s="960"/>
      <c r="AF130" s="961">
        <v>197215</v>
      </c>
      <c r="AG130" s="959"/>
      <c r="AH130" s="959"/>
      <c r="AI130" s="959"/>
      <c r="AJ130" s="960"/>
      <c r="AK130" s="961">
        <v>225018</v>
      </c>
      <c r="AL130" s="959"/>
      <c r="AM130" s="959"/>
      <c r="AN130" s="959"/>
      <c r="AO130" s="960"/>
      <c r="AP130" s="1073"/>
      <c r="AQ130" s="1074"/>
      <c r="AR130" s="1074"/>
      <c r="AS130" s="1074"/>
      <c r="AT130" s="1075"/>
      <c r="AU130" s="233"/>
      <c r="AV130" s="233"/>
      <c r="AW130" s="233"/>
      <c r="AX130" s="1065" t="s">
        <v>476</v>
      </c>
      <c r="AY130" s="923"/>
      <c r="AZ130" s="923"/>
      <c r="BA130" s="923"/>
      <c r="BB130" s="923"/>
      <c r="BC130" s="923"/>
      <c r="BD130" s="923"/>
      <c r="BE130" s="924"/>
      <c r="BF130" s="1101">
        <v>3.4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477</v>
      </c>
      <c r="X131" s="1108"/>
      <c r="Y131" s="1108"/>
      <c r="Z131" s="1109"/>
      <c r="AA131" s="1004">
        <v>1307428</v>
      </c>
      <c r="AB131" s="986"/>
      <c r="AC131" s="986"/>
      <c r="AD131" s="986"/>
      <c r="AE131" s="987"/>
      <c r="AF131" s="985">
        <v>1265557</v>
      </c>
      <c r="AG131" s="986"/>
      <c r="AH131" s="986"/>
      <c r="AI131" s="986"/>
      <c r="AJ131" s="987"/>
      <c r="AK131" s="985">
        <v>1245993</v>
      </c>
      <c r="AL131" s="986"/>
      <c r="AM131" s="986"/>
      <c r="AN131" s="986"/>
      <c r="AO131" s="987"/>
      <c r="AP131" s="1110"/>
      <c r="AQ131" s="1111"/>
      <c r="AR131" s="1111"/>
      <c r="AS131" s="1111"/>
      <c r="AT131" s="1112"/>
      <c r="AU131" s="233"/>
      <c r="AV131" s="233"/>
      <c r="AW131" s="233"/>
      <c r="AX131" s="1083" t="s">
        <v>478</v>
      </c>
      <c r="AY131" s="746"/>
      <c r="AZ131" s="746"/>
      <c r="BA131" s="746"/>
      <c r="BB131" s="746"/>
      <c r="BC131" s="746"/>
      <c r="BD131" s="746"/>
      <c r="BE131" s="1042"/>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480</v>
      </c>
      <c r="W132" s="1094"/>
      <c r="X132" s="1094"/>
      <c r="Y132" s="1094"/>
      <c r="Z132" s="1095"/>
      <c r="AA132" s="1096">
        <v>3.1556613439999999</v>
      </c>
      <c r="AB132" s="1097"/>
      <c r="AC132" s="1097"/>
      <c r="AD132" s="1097"/>
      <c r="AE132" s="1098"/>
      <c r="AF132" s="1099">
        <v>2.9319896299999999</v>
      </c>
      <c r="AG132" s="1097"/>
      <c r="AH132" s="1097"/>
      <c r="AI132" s="1097"/>
      <c r="AJ132" s="1098"/>
      <c r="AK132" s="1099">
        <v>4.216556594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481</v>
      </c>
      <c r="W133" s="1077"/>
      <c r="X133" s="1077"/>
      <c r="Y133" s="1077"/>
      <c r="Z133" s="1078"/>
      <c r="AA133" s="1079">
        <v>4.5</v>
      </c>
      <c r="AB133" s="1080"/>
      <c r="AC133" s="1080"/>
      <c r="AD133" s="1080"/>
      <c r="AE133" s="1081"/>
      <c r="AF133" s="1079">
        <v>3.6</v>
      </c>
      <c r="AG133" s="1080"/>
      <c r="AH133" s="1080"/>
      <c r="AI133" s="1080"/>
      <c r="AJ133" s="1081"/>
      <c r="AK133" s="1079">
        <v>3.4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xTCpqH2MIMovzwFJtkyWYWv+1Ga4/fSkSST0XScTtuGVK8caj0d5J6dl7zawvOWD9ZuJ6O7X8+M4LLTLgNpYw==" saltValue="uUg5SkF3Y8rKchCWrEd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B68:P68"/>
    <mergeCell ref="B70:P70"/>
    <mergeCell ref="B69:P69"/>
    <mergeCell ref="B71:P71"/>
    <mergeCell ref="B72:P72"/>
    <mergeCell ref="B73:P73"/>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DJ32" sqref="DJ3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3pPkjirdRTYHrjZxdu8VwOxImgChYLb++/DJuuT9yd+5dL7UMWPw4I9G1Dy9HXbHL5Ew96L33VUfFJ6RTm81bg==" saltValue="Cqy8rzYlldVHT1btH8FM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XWjI3kuAg9azbauimDTKME6IjeOH1xUvwyDo8gQVRcUj2a+Sy70gC1h7ew8USjMT9Ih0ZIn5166SSvhj9l1vQ==" saltValue="j2uiQj213bwx8P0bbBJ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485</v>
      </c>
      <c r="AP7" s="272"/>
      <c r="AQ7" s="273" t="s">
        <v>486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487</v>
      </c>
      <c r="AQ8" s="279" t="s">
        <v>488</v>
      </c>
      <c r="AR8" s="280" t="s">
        <v>489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490</v>
      </c>
      <c r="AL9" s="1117"/>
      <c r="AM9" s="1117"/>
      <c r="AN9" s="1118"/>
      <c r="AO9" s="281">
        <v>563595</v>
      </c>
      <c r="AP9" s="281">
        <v>320771</v>
      </c>
      <c r="AQ9" s="282">
        <v>243450</v>
      </c>
      <c r="AR9" s="283">
        <v>31.8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491</v>
      </c>
      <c r="AL10" s="1117"/>
      <c r="AM10" s="1117"/>
      <c r="AN10" s="1118"/>
      <c r="AO10" s="284">
        <v>4</v>
      </c>
      <c r="AP10" s="284">
        <v>2</v>
      </c>
      <c r="AQ10" s="285">
        <v>36828</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492</v>
      </c>
      <c r="AL11" s="1117"/>
      <c r="AM11" s="1117"/>
      <c r="AN11" s="1118"/>
      <c r="AO11" s="284" t="s">
        <v>493</v>
      </c>
      <c r="AP11" s="284" t="s">
        <v>493</v>
      </c>
      <c r="AQ11" s="285">
        <v>2575</v>
      </c>
      <c r="AR11" s="286" t="s">
        <v>493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494</v>
      </c>
      <c r="AL12" s="1117"/>
      <c r="AM12" s="1117"/>
      <c r="AN12" s="1118"/>
      <c r="AO12" s="284" t="s">
        <v>493</v>
      </c>
      <c r="AP12" s="284" t="s">
        <v>493</v>
      </c>
      <c r="AQ12" s="285" t="s">
        <v>493</v>
      </c>
      <c r="AR12" s="286" t="s">
        <v>493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495</v>
      </c>
      <c r="AL13" s="1117"/>
      <c r="AM13" s="1117"/>
      <c r="AN13" s="1118"/>
      <c r="AO13" s="284">
        <v>82026</v>
      </c>
      <c r="AP13" s="284">
        <v>46685</v>
      </c>
      <c r="AQ13" s="285">
        <v>11862</v>
      </c>
      <c r="AR13" s="286">
        <v>293.60000000000002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496</v>
      </c>
      <c r="AL14" s="1117"/>
      <c r="AM14" s="1117"/>
      <c r="AN14" s="1118"/>
      <c r="AO14" s="284">
        <v>3150</v>
      </c>
      <c r="AP14" s="284">
        <v>1793</v>
      </c>
      <c r="AQ14" s="285">
        <v>4647</v>
      </c>
      <c r="AR14" s="286">
        <v>-61.4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497</v>
      </c>
      <c r="AL15" s="1120"/>
      <c r="AM15" s="1120"/>
      <c r="AN15" s="1121"/>
      <c r="AO15" s="284">
        <v>-40070</v>
      </c>
      <c r="AP15" s="284">
        <v>-22806</v>
      </c>
      <c r="AQ15" s="285">
        <v>-13358</v>
      </c>
      <c r="AR15" s="286">
        <v>70.7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608705</v>
      </c>
      <c r="AP16" s="284">
        <v>346446</v>
      </c>
      <c r="AQ16" s="285">
        <v>286004</v>
      </c>
      <c r="AR16" s="286">
        <v>21.1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498</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499</v>
      </c>
      <c r="AP20" s="293" t="s">
        <v>500</v>
      </c>
      <c r="AQ20" s="294" t="s">
        <v>501</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502</v>
      </c>
      <c r="AL21" s="1123"/>
      <c r="AM21" s="1123"/>
      <c r="AN21" s="1124"/>
      <c r="AO21" s="297">
        <v>36.43</v>
      </c>
      <c r="AP21" s="298">
        <v>24.25</v>
      </c>
      <c r="AQ21" s="299">
        <v>12.18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503</v>
      </c>
      <c r="AL22" s="1123"/>
      <c r="AM22" s="1123"/>
      <c r="AN22" s="1124"/>
      <c r="AO22" s="302">
        <v>81.900000000000006</v>
      </c>
      <c r="AP22" s="303">
        <v>95.4</v>
      </c>
      <c r="AQ22" s="304">
        <v>-13.5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506</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485</v>
      </c>
      <c r="AP30" s="272"/>
      <c r="AQ30" s="273" t="s">
        <v>486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487</v>
      </c>
      <c r="AQ31" s="279" t="s">
        <v>488</v>
      </c>
      <c r="AR31" s="280" t="s">
        <v>489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507</v>
      </c>
      <c r="AL32" s="1131"/>
      <c r="AM32" s="1131"/>
      <c r="AN32" s="1132"/>
      <c r="AO32" s="312">
        <v>219222</v>
      </c>
      <c r="AP32" s="312">
        <v>124771</v>
      </c>
      <c r="AQ32" s="313">
        <v>167387</v>
      </c>
      <c r="AR32" s="314">
        <v>-25.5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508</v>
      </c>
      <c r="AL33" s="1131"/>
      <c r="AM33" s="1131"/>
      <c r="AN33" s="1132"/>
      <c r="AO33" s="312" t="s">
        <v>493</v>
      </c>
      <c r="AP33" s="312" t="s">
        <v>493</v>
      </c>
      <c r="AQ33" s="313" t="s">
        <v>493</v>
      </c>
      <c r="AR33" s="314" t="s">
        <v>493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509</v>
      </c>
      <c r="AL34" s="1131"/>
      <c r="AM34" s="1131"/>
      <c r="AN34" s="1132"/>
      <c r="AO34" s="312" t="s">
        <v>493</v>
      </c>
      <c r="AP34" s="312" t="s">
        <v>493</v>
      </c>
      <c r="AQ34" s="313">
        <v>5</v>
      </c>
      <c r="AR34" s="314" t="s">
        <v>493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510</v>
      </c>
      <c r="AL35" s="1131"/>
      <c r="AM35" s="1131"/>
      <c r="AN35" s="1132"/>
      <c r="AO35" s="312">
        <v>58363</v>
      </c>
      <c r="AP35" s="312">
        <v>33217</v>
      </c>
      <c r="AQ35" s="313">
        <v>34589</v>
      </c>
      <c r="AR35" s="314">
        <v>-4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511</v>
      </c>
      <c r="AL36" s="1131"/>
      <c r="AM36" s="1131"/>
      <c r="AN36" s="1132"/>
      <c r="AO36" s="312" t="s">
        <v>493</v>
      </c>
      <c r="AP36" s="312" t="s">
        <v>493</v>
      </c>
      <c r="AQ36" s="313">
        <v>2508</v>
      </c>
      <c r="AR36" s="314" t="s">
        <v>493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512</v>
      </c>
      <c r="AL37" s="1131"/>
      <c r="AM37" s="1131"/>
      <c r="AN37" s="1132"/>
      <c r="AO37" s="312" t="s">
        <v>493</v>
      </c>
      <c r="AP37" s="312" t="s">
        <v>493</v>
      </c>
      <c r="AQ37" s="313">
        <v>1525</v>
      </c>
      <c r="AR37" s="314" t="s">
        <v>493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513</v>
      </c>
      <c r="AL38" s="1134"/>
      <c r="AM38" s="1134"/>
      <c r="AN38" s="1135"/>
      <c r="AO38" s="315" t="s">
        <v>493</v>
      </c>
      <c r="AP38" s="315" t="s">
        <v>493</v>
      </c>
      <c r="AQ38" s="316">
        <v>44</v>
      </c>
      <c r="AR38" s="304" t="s">
        <v>493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514</v>
      </c>
      <c r="AL39" s="1134"/>
      <c r="AM39" s="1134"/>
      <c r="AN39" s="1135"/>
      <c r="AO39" s="312">
        <v>-29</v>
      </c>
      <c r="AP39" s="312">
        <v>-17</v>
      </c>
      <c r="AQ39" s="313">
        <v>-7489</v>
      </c>
      <c r="AR39" s="314">
        <v>-99.8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515</v>
      </c>
      <c r="AL40" s="1131"/>
      <c r="AM40" s="1131"/>
      <c r="AN40" s="1132"/>
      <c r="AO40" s="312">
        <v>-225018</v>
      </c>
      <c r="AP40" s="312">
        <v>-128069</v>
      </c>
      <c r="AQ40" s="313">
        <v>-138932</v>
      </c>
      <c r="AR40" s="314">
        <v>-7.8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52538</v>
      </c>
      <c r="AP41" s="312">
        <v>29902</v>
      </c>
      <c r="AQ41" s="313">
        <v>59636</v>
      </c>
      <c r="AR41" s="314">
        <v>-49.9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485</v>
      </c>
      <c r="AN49" s="1127" t="s">
        <v>518</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519</v>
      </c>
      <c r="AO50" s="329" t="s">
        <v>520</v>
      </c>
      <c r="AP50" s="330" t="s">
        <v>521</v>
      </c>
      <c r="AQ50" s="331" t="s">
        <v>522</v>
      </c>
      <c r="AR50" s="332" t="s">
        <v>523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524</v>
      </c>
      <c r="AL51" s="325"/>
      <c r="AM51" s="333">
        <v>679916</v>
      </c>
      <c r="AN51" s="334">
        <v>341495</v>
      </c>
      <c r="AO51" s="335">
        <v>58.2</v>
      </c>
      <c r="AP51" s="336">
        <v>268375</v>
      </c>
      <c r="AQ51" s="337">
        <v>-1.2</v>
      </c>
      <c r="AR51" s="338">
        <v>59.4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525</v>
      </c>
      <c r="AM52" s="341">
        <v>142894</v>
      </c>
      <c r="AN52" s="342">
        <v>71770</v>
      </c>
      <c r="AO52" s="343">
        <v>43.7</v>
      </c>
      <c r="AP52" s="344">
        <v>119602</v>
      </c>
      <c r="AQ52" s="345">
        <v>1.5</v>
      </c>
      <c r="AR52" s="346">
        <v>42.2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526</v>
      </c>
      <c r="AL53" s="325"/>
      <c r="AM53" s="333">
        <v>1083207</v>
      </c>
      <c r="AN53" s="334">
        <v>560376</v>
      </c>
      <c r="AO53" s="335">
        <v>64.099999999999994</v>
      </c>
      <c r="AP53" s="336">
        <v>301035</v>
      </c>
      <c r="AQ53" s="337">
        <v>12.2</v>
      </c>
      <c r="AR53" s="338">
        <v>51.9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525</v>
      </c>
      <c r="AM54" s="341">
        <v>802485</v>
      </c>
      <c r="AN54" s="342">
        <v>415150</v>
      </c>
      <c r="AO54" s="343">
        <v>478.4</v>
      </c>
      <c r="AP54" s="344">
        <v>154376</v>
      </c>
      <c r="AQ54" s="345">
        <v>29.1</v>
      </c>
      <c r="AR54" s="346">
        <v>449.3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527</v>
      </c>
      <c r="AL55" s="325"/>
      <c r="AM55" s="333">
        <v>258443</v>
      </c>
      <c r="AN55" s="334">
        <v>137616</v>
      </c>
      <c r="AO55" s="335">
        <v>-75.400000000000006</v>
      </c>
      <c r="AP55" s="336">
        <v>277467</v>
      </c>
      <c r="AQ55" s="337">
        <v>-7.8</v>
      </c>
      <c r="AR55" s="338">
        <v>-67.599999999999994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525</v>
      </c>
      <c r="AM56" s="341">
        <v>135848</v>
      </c>
      <c r="AN56" s="342">
        <v>72337</v>
      </c>
      <c r="AO56" s="343">
        <v>-82.6</v>
      </c>
      <c r="AP56" s="344">
        <v>128378</v>
      </c>
      <c r="AQ56" s="345">
        <v>-16.8</v>
      </c>
      <c r="AR56" s="346">
        <v>-65.8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528</v>
      </c>
      <c r="AL57" s="325"/>
      <c r="AM57" s="333">
        <v>752657</v>
      </c>
      <c r="AN57" s="334">
        <v>415374</v>
      </c>
      <c r="AO57" s="335">
        <v>201.8</v>
      </c>
      <c r="AP57" s="336">
        <v>282256</v>
      </c>
      <c r="AQ57" s="337">
        <v>1.7</v>
      </c>
      <c r="AR57" s="338">
        <v>200.1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525</v>
      </c>
      <c r="AM58" s="341">
        <v>80538</v>
      </c>
      <c r="AN58" s="342">
        <v>44447</v>
      </c>
      <c r="AO58" s="343">
        <v>-38.6</v>
      </c>
      <c r="AP58" s="344">
        <v>145453</v>
      </c>
      <c r="AQ58" s="345">
        <v>13.3</v>
      </c>
      <c r="AR58" s="346">
        <v>-51.9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529</v>
      </c>
      <c r="AL59" s="325"/>
      <c r="AM59" s="333">
        <v>139605</v>
      </c>
      <c r="AN59" s="334">
        <v>79456</v>
      </c>
      <c r="AO59" s="335">
        <v>-80.900000000000006</v>
      </c>
      <c r="AP59" s="336">
        <v>295341</v>
      </c>
      <c r="AQ59" s="337">
        <v>4.5999999999999996</v>
      </c>
      <c r="AR59" s="338">
        <v>-85.5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525</v>
      </c>
      <c r="AM60" s="341">
        <v>99597</v>
      </c>
      <c r="AN60" s="342">
        <v>56686</v>
      </c>
      <c r="AO60" s="343">
        <v>27.5</v>
      </c>
      <c r="AP60" s="344">
        <v>137402</v>
      </c>
      <c r="AQ60" s="345">
        <v>-5.5</v>
      </c>
      <c r="AR60" s="346">
        <v>33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530</v>
      </c>
      <c r="AL61" s="347"/>
      <c r="AM61" s="348">
        <v>582766</v>
      </c>
      <c r="AN61" s="349">
        <v>306863</v>
      </c>
      <c r="AO61" s="350">
        <v>33.6</v>
      </c>
      <c r="AP61" s="351">
        <v>284895</v>
      </c>
      <c r="AQ61" s="352">
        <v>1.9</v>
      </c>
      <c r="AR61" s="338">
        <v>31.7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525</v>
      </c>
      <c r="AM62" s="341">
        <v>252272</v>
      </c>
      <c r="AN62" s="342">
        <v>132078</v>
      </c>
      <c r="AO62" s="343">
        <v>85.7</v>
      </c>
      <c r="AP62" s="344">
        <v>137042</v>
      </c>
      <c r="AQ62" s="345">
        <v>4.3</v>
      </c>
      <c r="AR62" s="346">
        <v>81.400000000000006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s7Y0H8FgN5vVUjUgmmUIJ1aN7rbzRE9oSD/SfXqlYOcQXyCbMmG6qQzWrw6tU27wr37fqesT0kqqcqyfxNmog==" saltValue="uH6GB8pYp7wzIP2z5N9R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101" sqref="B10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482</v>
      </c>
    </row>
    <row r="121" spans="125:125" ht="13.5" hidden="1" customHeight="1" x14ac:dyDescent="0.15">
      <c r="DU121" s="259"/>
    </row>
  </sheetData>
  <sheetProtection algorithmName="SHA-512" hashValue="gq7CE8tUIM3S7o0n3BA5cgbs//y7l1A4gnW0y8e4AsVgqCfRyDFdzkqA8EHAi3PJj9linOqhQ8AxIHQQCHN+Bg==" saltValue="YRHBCDIILNrerBSqzlpk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482</v>
      </c>
    </row>
  </sheetData>
  <sheetProtection algorithmName="SHA-512" hashValue="Mx9CgGj1zXLwDO9GC4dsvzYYUpcg8JNyRtkT03AeTYCSykMiPGK8ZMUB9YQDmC/PR4uLknqZO8ap+jiwrLVxdg==" saltValue="hig1gAajjNyHTnPYMBUL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G47" sqref="G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39" t="s">
        <v>3</v>
      </c>
      <c r="D47" s="1139"/>
      <c r="E47" s="1140"/>
      <c r="F47" s="11">
        <v>23.87</v>
      </c>
      <c r="G47" s="12">
        <v>22.85</v>
      </c>
      <c r="H47" s="12">
        <v>20.5</v>
      </c>
      <c r="I47" s="12">
        <v>21.24</v>
      </c>
      <c r="J47" s="13">
        <v>21.12</v>
      </c>
    </row>
    <row r="48" spans="2:10" ht="57.75" customHeight="1" x14ac:dyDescent="0.15">
      <c r="B48" s="14"/>
      <c r="C48" s="1141" t="s">
        <v>4</v>
      </c>
      <c r="D48" s="1141"/>
      <c r="E48" s="1142"/>
      <c r="F48" s="15">
        <v>18.010000000000002</v>
      </c>
      <c r="G48" s="16">
        <v>25.82</v>
      </c>
      <c r="H48" s="16">
        <v>22.81</v>
      </c>
      <c r="I48" s="16">
        <v>27.32</v>
      </c>
      <c r="J48" s="17">
        <v>27.2</v>
      </c>
    </row>
    <row r="49" spans="2:10" ht="57.75" customHeight="1" thickBot="1" x14ac:dyDescent="0.2">
      <c r="B49" s="18"/>
      <c r="C49" s="1143" t="s">
        <v>5</v>
      </c>
      <c r="D49" s="1143"/>
      <c r="E49" s="1144"/>
      <c r="F49" s="19">
        <v>2.08</v>
      </c>
      <c r="G49" s="20">
        <v>8.58</v>
      </c>
      <c r="H49" s="20" t="s">
        <v>537</v>
      </c>
      <c r="I49" s="20">
        <v>3.67</v>
      </c>
      <c r="J49" s="21">
        <v>0.04</v>
      </c>
    </row>
    <row r="50" spans="2:10" x14ac:dyDescent="0.15"/>
  </sheetData>
  <sheetProtection algorithmName="SHA-512" hashValue="ZIiec+lvZmET5Km8Yx2v7Cd2/ecOz1lBoyPXe9V2jO1qBDPLFRT9mY+bW3Eljpz5sJptvekGuDYVPc4ppAb0Rw==" saltValue="VW3IChl+TgCcQYgiwV+o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2025-02-19T05:24:44Z</dcterms:created>
  <dcterms:modified xsi:type="dcterms:W3CDTF">2025-03-13T00:23:37Z</dcterms:modified>
  <cp:category/>
</cp:coreProperties>
</file>