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5" windowWidth="15360" windowHeight="75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<sst xmlns="http://schemas.openxmlformats.org/spreadsheetml/2006/main" count="1177" uniqueCount="607">
  <si>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</si>
  <si>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</si>
  <si>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</si>
  <si>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</si>
  <si>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</si>
  <si>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</si>
  <si>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</si>
  <si>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</si>
  <si>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</si>
  <si>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</si>
  <si>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</si>
  <si>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</si>
  <si>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</si>
  <si>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</si>
  <si>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</si>
  <si>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</si>
  <si>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</si>
  <si>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</si>
  <si>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</si>
  <si>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</si>
  <si>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</si>
  <si>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</si>
  <si>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</si>
  <si>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</si>
  <si>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</si>
  <si>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</si>
  <si>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</si>
  <si>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</si>
  <si>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</si>
  <si>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</si>
  <si>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</si>
  <si>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</si>
  <si>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</si>
  <si>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</si>
  <si>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</si>
  <si>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</si>
  <si>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</si>
  <si>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</si>
  <si>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</si>
  <si>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</si>
  <si>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</si>
  <si>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</si>
  <si>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</si>
  <si>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</si>
  <si>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</si>
  <si>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</si>
  <si>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</si>
  <si>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</si>
  <si>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</si>
  <si>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</si>
  <si>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</si>
  <si>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</si>
  <si>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</si>
  <si>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</si>
  <si>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</si>
  <si>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</si>
  <si>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</si>
  <si>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</si>
  <si>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</si>
  <si>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</si>
  <si>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</si>
  <si>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</si>
  <si>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</si>
  <si>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</si>
  <si>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</si>
  <si>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</si>
  <si>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</si>
  <si>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</si>
  <si>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</si>
  <si>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</si>
  <si>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</si>
  <si>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</si>
  <si>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</si>
  <si>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</si>
  <si>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</si>
  <si>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</si>
  <si>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</si>
  <si>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</si>
  <si>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</si>
  <si>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</si>
  <si>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</si>
  <si>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</si>
  <si>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</si>
  <si>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</si>
  <si>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</si>
  <si>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</si>
  <si>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</si>
  <si>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</si>
  <si>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</si>
  <si>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</si>
  <si>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</si>
  <si>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</si>
  <si>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</si>
  <si>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</si>
  <si>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</si>
  <si>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</si>
  <si>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</si>
  <si>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</si>
  <si>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</si>
  <si>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</si>
  <si>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</si>
  <si>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</si>
  <si>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</si>
  <si>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</si>
  <si>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</si>
  <si>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</si>
  <si>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</si>
  <si>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</si>
  <si>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</si>
  <si>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</si>
  <si>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</si>
  <si>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</si>
  <si>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</si>
  <si>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</si>
  <si>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</si>
  <si>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</si>
  <si>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</si>
  <si>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</si>
  <si>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</si>
  <si>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</si>
  <si>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</si>
  <si>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</si>
  <si>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</si>
  <si>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</si>
  <si>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</si>
  <si>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</si>
  <si>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</si>
  <si>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</si>
  <si>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</si>
  <si>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</si>
  <si>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</si>
  <si>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</si>
  <si>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</si>
  <si>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</si>
  <si>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</si>
  <si>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</si>
  <si>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</si>
  <si>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</si>
  <si>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</si>
  <si>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</si>
  <si>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</si>
  <si>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</si>
  <si>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</si>
  <si>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</si>
  <si>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</si>
  <si>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</si>
  <si>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</si>
  <si>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</si>
  <si>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</si>
  <si>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</si>
  <si>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</si>
  <si>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</si>
  <si>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</si>
  <si>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</si>
  <si>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</si>
  <si>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</si>
  <si>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</si>
  <si>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</si>
  <si>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</si>
  <si>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</si>
  <si>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</si>
  <si>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</si>
  <si>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</si>
  <si>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</si>
  <si>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</si>
  <si>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</si>
  <si>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</si>
  <si>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</si>
  <si>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</si>
  <si>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</si>
  <si>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</si>
  <si>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</si>
  <si>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</si>
  <si>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</si>
  <si>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</si>
  <si>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</si>
  <si>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</si>
  <si>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</si>
  <si>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</si>
  <si>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</si>
  <si>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</si>
  <si>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</si>
  <si>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</si>
  <si>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</si>
  <si>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</si>
  <si>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</si>
  <si>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</si>
  <si>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</si>
  <si>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</si>
  <si>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</si>
  <si>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</si>
  <si>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</si>
  <si>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</si>
  <si>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</si>
  <si>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</si>
  <si>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</si>
  <si>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</si>
  <si>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</si>
  <si>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</si>
  <si>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</si>
  <si>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</si>
  <si>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</si>
  <si>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</si>
  <si>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</si>
  <si>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</si>
  <si>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大分県姫島村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</si>
  <si>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</si>
  <si>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</si>
  <si>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</si>
  <si>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</si>
  <si>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</si>
  <si>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</si>
  <si>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</si>
  <si>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</si>
  <si>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</si>
  <si>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</si>
  <si>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</si>
  <si>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</si>
  <si>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</si>
  <si>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</si>
  <si>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</si>
  <si>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</si>
  <si>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</si>
  <si>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</si>
  <si>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</si>
  <si>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</si>
  <si>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</si>
  <si>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</si>
  <si>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</si>
  <si>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</si>
  <si>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</si>
  <si>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</si>
  <si>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</si>
  <si>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</si>
  <si>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</si>
  <si>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</si>
  <si>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</si>
  <si>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</si>
  <si>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</si>
  <si>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</si>
  <si>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</si>
  <si>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</si>
  <si>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</si>
  <si>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</si>
  <si>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</si>
  <si>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</si>
  <si>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</si>
  <si>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</si>
  <si>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</si>
  <si>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</si>
  <si>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</si>
  <si>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</si>
  <si>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</si>
  <si>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</si>
  <si>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</si>
  <si>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</si>
  <si>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</si>
  <si>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</si>
  <si>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</si>
  <si>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</si>
  <si>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</si>
  <si>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</si>
  <si>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</si>
  <si>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</si>
  <si>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</si>
  <si>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</si>
  <si>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</si>
  <si>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</si>
  <si>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</si>
  <si>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</si>
  <si>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</si>
  <si>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</si>
  <si>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</si>
  <si>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</si>
  <si>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</si>
  <si>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</si>
  <si>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</si>
  <si>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</si>
  <si>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</si>
  <si>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</si>
  <si>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</si>
  <si>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</si>
  <si>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</si>
  <si>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</si>
  <si>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</si>
  <si>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</si>
  <si>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</si>
  <si>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</si>
  <si>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</si>
  <si>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</si>
  <si>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</si>
  <si>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</si>
  <si>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</si>
  <si>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</si>
  <si>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</si>
  <si>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</si>
  <si>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</si>
  <si>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</si>
  <si>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</si>
  <si>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</si>
  <si>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</si>
  <si>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</si>
  <si>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</si>
  <si>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</si>
  <si>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</si>
  <si>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</si>
  <si>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</si>
  <si>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</si>
  <si>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</si>
  <si>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</si>
  <si>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</si>
  <si>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</si>
  <si>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</si>
  <si>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</si>
  <si>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</si>
  <si>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</si>
  <si>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</si>
  <si>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</si>
  <si>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</si>
  <si>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</si>
  <si>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</si>
  <si>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交通</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</si>
  <si>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</si>
  <si>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</si>
  <si>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</si>
  <si>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</si>
  <si>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</si>
  <si>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</si>
  <si>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</si>
  <si>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</si>
  <si>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</si>
  <si>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</si>
  <si>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</si>
  <si>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</si>
  <si>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</si>
  <si>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</si>
  <si>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</si>
  <si>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</si>
  <si>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</si>
  <si>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</si>
  <si>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</si>
  <si>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</si>
  <si>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</si>
  <si>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</si>
  <si>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</si>
  <si>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</si>
  <si>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</si>
  <si>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</si>
  <si>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</si>
  <si>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</si>
  <si>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</si>
  <si>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</si>
  <si>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</si>
  <si>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</si>
  <si>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</si>
  <si>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大分県姫島村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</si>
  <si>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</si>
  <si>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</si>
  <si>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</si>
  <si>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</si>
  <si>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</si>
  <si>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</si>
  <si>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</si>
  <si>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</si>
  <si>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</si>
  <si>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</si>
  <si>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</si>
  <si>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</si>
  <si>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</si>
  <si>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</si>
  <si>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</si>
  <si>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</si>
  <si>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</si>
  <si>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</si>
  <si>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</si>
  <si>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</si>
  <si>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姫島開発総合センター特別会計</t>
    <phoneticPr fontId="5"/>
  </si>
  <si>
    <t>-</t>
    <phoneticPr fontId="5"/>
  </si>
  <si>
    <t>ケーブルテレビ事業特別会計</t>
    <phoneticPr fontId="5"/>
  </si>
  <si>
    <t>高齢者生活福祉センター特別会計（普通会計）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</si>
  <si>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</si>
  <si>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</si>
  <si>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</si>
  <si>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</si>
  <si>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</si>
  <si>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</si>
  <si>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</si>
  <si>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</si>
  <si>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</si>
  <si>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</si>
  <si>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</si>
  <si>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</si>
  <si>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</si>
  <si>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</si>
  <si>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</si>
  <si>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</si>
  <si>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</si>
  <si>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高齢者生活福祉センター特別会計</t>
    <phoneticPr fontId="5"/>
  </si>
  <si>
    <t>地域包括支援センター特別会計</t>
    <phoneticPr fontId="5"/>
  </si>
  <si>
    <t>後期高齢者医療特別会計</t>
    <phoneticPr fontId="5"/>
  </si>
  <si>
    <t>簡易水道事業特別会計</t>
    <phoneticPr fontId="5"/>
  </si>
  <si>
    <t>法非適用企業</t>
    <phoneticPr fontId="5"/>
  </si>
  <si>
    <t>姫島丸特別会計</t>
    <phoneticPr fontId="5"/>
  </si>
  <si>
    <t>下水道特別会計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</si>
  <si>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</si>
  <si>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</si>
  <si>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</si>
  <si>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</si>
  <si>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</si>
  <si>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</si>
  <si>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</si>
  <si>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</si>
  <si>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</si>
  <si>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</si>
  <si>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</si>
  <si>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</si>
  <si>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</si>
  <si>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</si>
  <si>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</si>
  <si>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</si>
  <si>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</si>
  <si>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</si>
  <si>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</si>
  <si>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</si>
  <si>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</si>
  <si>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</si>
  <si>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</si>
  <si>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</si>
  <si>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</si>
  <si>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</si>
  <si>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</si>
  <si>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</si>
  <si>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</si>
  <si>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</si>
  <si>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</si>
  <si>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</si>
  <si>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</si>
  <si>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</si>
  <si>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</si>
  <si>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</si>
  <si>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</si>
  <si>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</si>
  <si>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</si>
  <si>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</si>
  <si>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</si>
  <si>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</si>
  <si>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</si>
  <si>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</si>
  <si>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</si>
  <si>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</si>
  <si>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</si>
  <si>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</si>
  <si>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</si>
  <si>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</si>
  <si>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</si>
  <si>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</si>
  <si>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</si>
  <si>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</si>
  <si>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</si>
  <si>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</si>
  <si>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</si>
  <si>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</si>
  <si>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</si>
  <si>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</si>
  <si>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</si>
  <si>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</si>
  <si>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</si>
  <si>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</si>
  <si>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姫島丸特別会計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</si>
  <si>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</si>
  <si>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</si>
  <si>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</si>
  <si>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</si>
  <si>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</si>
  <si>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</si>
  <si>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</si>
  <si>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</si>
  <si>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</si>
  <si>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</si>
  <si>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</si>
  <si>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</si>
  <si>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</si>
  <si>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</si>
  <si>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</si>
  <si>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</si>
  <si>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</si>
  <si>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</si>
  <si>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</si>
  <si>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</si>
  <si>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</si>
  <si>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</si>
  <si>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</si>
  <si>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</si>
  <si>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</si>
  <si>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</si>
  <si>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</si>
  <si>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</si>
  <si>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</si>
  <si>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</si>
  <si>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</si>
  <si>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</si>
  <si>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</si>
  <si>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</si>
  <si>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</si>
  <si>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</si>
  <si>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</si>
  <si>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</si>
  <si>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</si>
  <si>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</si>
  <si>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</si>
  <si>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</si>
  <si>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</si>
  <si>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</si>
  <si>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</si>
  <si>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</si>
  <si>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</si>
  <si>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</si>
  <si>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</si>
  <si>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</si>
  <si>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</si>
  <si>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</si>
  <si>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</si>
  <si>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</si>
  <si>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</si>
  <si>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</si>
  <si>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</si>
  <si>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</si>
  <si>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</si>
  <si>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</si>
  <si>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</si>
  <si>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</si>
  <si>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</si>
  <si>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</si>
  <si>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</si>
  <si>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</si>
  <si>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</si>
  <si>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</si>
  <si>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</si>
  <si>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</si>
  <si>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</si>
  <si>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</si>
  <si>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</si>
  <si>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</si>
  <si>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</si>
  <si>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</si>
  <si>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</si>
  <si>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</si>
  <si>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</si>
  <si>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</si>
  <si>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</si>
  <si>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</si>
  <si>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</si>
  <si>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</si>
  <si>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</si>
  <si>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</si>
  <si>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</si>
  <si>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</si>
  <si>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</si>
  <si>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1.67</t>
  </si>
  <si>
    <t>▲ 1.35</t>
  </si>
  <si>
    <t>▲ 0.66</t>
  </si>
  <si>
    <t>▲ 11.96</t>
  </si>
  <si>
    <t>一般会計</t>
  </si>
  <si>
    <t>介護保険特別会計</t>
  </si>
  <si>
    <t>国民健康保険特別会計</t>
  </si>
  <si>
    <t>地域包括支援センター特別会計</t>
  </si>
  <si>
    <t>国民健康保険診療所特別会計</t>
  </si>
  <si>
    <t>簡易水道事業特別会計</t>
  </si>
  <si>
    <t>姫島丸特別会計</t>
  </si>
  <si>
    <t>高齢者生活福祉センター特別会計</t>
  </si>
  <si>
    <t>その他会計（赤字）</t>
  </si>
  <si>
    <t>▲ 0.45</t>
  </si>
  <si>
    <t>▲ 0.48</t>
  </si>
  <si>
    <t>▲ 0.46</t>
  </si>
  <si>
    <t>その他会計（黒字）</t>
  </si>
  <si>
    <t>‐</t>
    <phoneticPr fontId="2"/>
  </si>
  <si>
    <t>‐</t>
    <phoneticPr fontId="2"/>
  </si>
  <si>
    <t>大分県退職手当組合</t>
    <phoneticPr fontId="11"/>
  </si>
  <si>
    <t>大分県消防補償等組合</t>
    <phoneticPr fontId="11"/>
  </si>
  <si>
    <t>大分県交通災害共済組合（交通災害共済事業会計）</t>
    <phoneticPr fontId="11"/>
  </si>
  <si>
    <t>大分県市町村会館管理組合</t>
    <phoneticPr fontId="11"/>
  </si>
  <si>
    <t>大分県後期高齢者医療広域連合（普通会計）</t>
    <phoneticPr fontId="11"/>
  </si>
  <si>
    <t>大分県後期高齢者医療広域連合（後期高齢者医療事業会計）</t>
    <phoneticPr fontId="11"/>
  </si>
  <si>
    <t>‐</t>
    <phoneticPr fontId="2"/>
  </si>
  <si>
    <t>‐</t>
    <phoneticPr fontId="2"/>
  </si>
  <si>
    <t>‐</t>
    <phoneticPr fontId="2"/>
  </si>
  <si>
    <t>姫島車えび養殖</t>
    <rPh sb="0" eb="2">
      <t>ヒメシマ</t>
    </rPh>
    <rPh sb="2" eb="3">
      <t>クルマ</t>
    </rPh>
    <rPh sb="5" eb="7">
      <t>ヨウショク</t>
    </rPh>
    <phoneticPr fontId="2"/>
  </si>
  <si>
    <t>‐</t>
    <phoneticPr fontId="2"/>
  </si>
  <si>
    <t>　村有施設整備基金</t>
    <rPh sb="1" eb="3">
      <t>ソンユウ</t>
    </rPh>
    <rPh sb="3" eb="5">
      <t>シセツ</t>
    </rPh>
    <rPh sb="5" eb="7">
      <t>セイビ</t>
    </rPh>
    <rPh sb="7" eb="9">
      <t>キキン</t>
    </rPh>
    <phoneticPr fontId="11"/>
  </si>
  <si>
    <t>　下水道基金</t>
    <rPh sb="1" eb="4">
      <t>ゲスイドウ</t>
    </rPh>
    <rPh sb="4" eb="6">
      <t>キキン</t>
    </rPh>
    <phoneticPr fontId="11"/>
  </si>
  <si>
    <t>　地域づくり基金</t>
    <rPh sb="1" eb="3">
      <t>チイキ</t>
    </rPh>
    <rPh sb="6" eb="8">
      <t>キキン</t>
    </rPh>
    <phoneticPr fontId="2"/>
  </si>
  <si>
    <t>　水産振興基金</t>
    <rPh sb="1" eb="3">
      <t>スイサン</t>
    </rPh>
    <rPh sb="3" eb="5">
      <t>シンコウ</t>
    </rPh>
    <rPh sb="5" eb="7">
      <t>キキン</t>
    </rPh>
    <phoneticPr fontId="2"/>
  </si>
  <si>
    <t>　奨学基金</t>
    <rPh sb="1" eb="3">
      <t>ショウガク</t>
    </rPh>
    <rPh sb="3" eb="5">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</si>
  <si>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</si>
  <si>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</si>
  <si>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</si>
  <si>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２８年度の将来負担比率は、△254.5％となっていて、有形固定資産減価償却率についても類似団体と比較して低い。平成２８年度に策定した姫島村公共施設等総合管理計画の中で、今後４０年間での更新費用が179億1千万円必要と試算している。今後も安全・安心・長期的に公共施設及びインフラ施設を活用できるよう、長寿命化対策や適正な維持・補修等を行うよう取り組んで行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</si>
  <si>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</si>
  <si>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</si>
  <si>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</si>
  <si>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</si>
  <si>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</si>
  <si>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</si>
  <si>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すると低くなっている。本村は離島という地理的条件により、漁港・漁場、下水道等の社会資本の整備を重点的に行っており、その大半の財源に地方債を充当したため、以前は、類似団体と比較して実質公債費比率が高いという状況であった。平成２２年度が起債償還額のピークであり、実質公債費比率が徐々に減少していき、平成２７年度からは、類似団体より低くなっている。しかし、平成３０年度より本村にしては規模の大きい事業（清掃センター建替）を実施し、その財源の大半に地方債を充当するため、実質公債費比率の状況を注視しながら、将来の負担とならないよう交付税措置のある地方債のみの借入を行い、財政の健全化に努めていく。</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</si>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</sst>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E45D-4C8C-AA54-53F9AE43AF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148617</c:v>
                </c:pt>
                <c:pt idx="1">
                  <c:v>157619</c:v>
                </c:pt>
                <c:pt idx="2">
                  <c:v>115901</c:v>
                </c:pt>
                <c:pt idx="3">
                  <c:v>120559</c:v>
                </c:pt>
                <c:pt idx="4">
                  <c:v>134431</c:v>
                </c:pt>
              </c:numCache>
            </c:numRef>
          </c:val>
          <c:smooth val="0"/>
          <c:extLst xmlns:c16r2="http://schemas.microsoft.com/office/drawing/2015/06/chart">
            <c:ext xmlns:c16="http://schemas.microsoft.com/office/drawing/2014/chart" uri="{C3380CC4-5D6E-409C-BE32-E72D297353CC}">
              <c16:uniqueId val="{00000001-E45D-4C8C-AA54-53F9AE43AFBA}"/>
            </c:ext>
          </c:extLst>
        </c:ser>
        <c:dLbls>
          <c:showLegendKey val="0"/>
          <c:showVal val="0"/>
          <c:showCatName val="0"/>
          <c:showSerName val="0"/>
          <c:showPercent val="0"/>
          <c:showBubbleSize val="0"/>
        </c:dLbls>
        <c:marker val="1"/>
        <c:smooth val="0"/>
        <c:axId val="134684672"/>
        <c:axId val="134686592"/>
      </c:lineChart>
      <c:catAx>
        <c:axId val="134684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686592"/>
        <c:crosses val="autoZero"/>
        <c:auto val="1"/>
        <c:lblAlgn val="ctr"/>
        <c:lblOffset val="100"/>
        <c:tickLblSkip val="1"/>
        <c:tickMarkSkip val="1"/>
        <c:noMultiLvlLbl val="0"/>
      </c:catAx>
      <c:valAx>
        <c:axId val="1346865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684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10.61</c:v>
                </c:pt>
                <c:pt idx="1">
                  <c:v>9.25</c:v>
                </c:pt>
                <c:pt idx="2">
                  <c:v>10.37</c:v>
                </c:pt>
                <c:pt idx="3">
                  <c:v>10.74</c:v>
                </c:pt>
                <c:pt idx="4">
                  <c:v>20.61</c:v>
                </c:pt>
              </c:numCache>
            </c:numRef>
          </c:val>
          <c:extLst xmlns:c16r2="http://schemas.microsoft.com/office/drawing/2015/06/chart">
            <c:ext xmlns:c16="http://schemas.microsoft.com/office/drawing/2014/chart" uri="{C3380CC4-5D6E-409C-BE32-E72D297353CC}">
              <c16:uniqueId val="{00000000-9673-42E6-A5BB-F422F09444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42.34</c:v>
                </c:pt>
                <c:pt idx="1">
                  <c:v>42.29</c:v>
                </c:pt>
                <c:pt idx="2">
                  <c:v>44.78</c:v>
                </c:pt>
                <c:pt idx="3">
                  <c:v>43.58</c:v>
                </c:pt>
                <c:pt idx="4">
                  <c:v>22.46</c:v>
                </c:pt>
              </c:numCache>
            </c:numRef>
          </c:val>
          <c:extLst xmlns:c16r2="http://schemas.microsoft.com/office/drawing/2015/06/chart">
            <c:ext xmlns:c16="http://schemas.microsoft.com/office/drawing/2014/chart" uri="{C3380CC4-5D6E-409C-BE32-E72D297353CC}">
              <c16:uniqueId val="{00000001-9673-42E6-A5BB-F422F0944421}"/>
            </c:ext>
          </c:extLst>
        </c:ser>
        <c:dLbls>
          <c:showLegendKey val="0"/>
          <c:showVal val="0"/>
          <c:showCatName val="0"/>
          <c:showSerName val="0"/>
          <c:showPercent val="0"/>
          <c:showBubbleSize val="0"/>
        </c:dLbls>
        <c:gapWidth val="250"/>
        <c:overlap val="100"/>
        <c:axId val="150011904"/>
        <c:axId val="150013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-1.67</c:v>
                </c:pt>
                <c:pt idx="1">
                  <c:v>-1.35</c:v>
                </c:pt>
                <c:pt idx="2">
                  <c:v>6.68</c:v>
                </c:pt>
                <c:pt idx="3">
                  <c:v>-0.66</c:v>
                </c:pt>
                <c:pt idx="4">
                  <c:v>-11.96</c:v>
                </c:pt>
              </c:numCache>
            </c:numRef>
          </c:val>
          <c:smooth val="0"/>
          <c:extLst xmlns:c16r2="http://schemas.microsoft.com/office/drawing/2015/06/chart">
            <c:ext xmlns:c16="http://schemas.microsoft.com/office/drawing/2014/chart" uri="{C3380CC4-5D6E-409C-BE32-E72D297353CC}">
              <c16:uniqueId val="{00000002-9673-42E6-A5BB-F422F0944421}"/>
            </c:ext>
          </c:extLst>
        </c:ser>
        <c:dLbls>
          <c:showLegendKey val="0"/>
          <c:showVal val="0"/>
          <c:showCatName val="0"/>
          <c:showSerName val="0"/>
          <c:showPercent val="0"/>
          <c:showBubbleSize val="0"/>
        </c:dLbls>
        <c:marker val="1"/>
        <c:smooth val="0"/>
        <c:axId val="150011904"/>
        <c:axId val="150013824"/>
      </c:lineChart>
      <c:catAx>
        <c:axId val="15001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013824"/>
        <c:crosses val="autoZero"/>
        <c:auto val="1"/>
        <c:lblAlgn val="ctr"/>
        <c:lblOffset val="100"/>
        <c:tickLblSkip val="1"/>
        <c:tickMarkSkip val="1"/>
        <c:noMultiLvlLbl val="0"/>
      </c:catAx>
      <c:valAx>
        <c:axId val="150013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01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1DE4-46F8-9EEE-9FC6F0B218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0.45</c:v>
                </c:pt>
                <c:pt idx="1">
                  <c:v>#N/A</c:v>
                </c:pt>
                <c:pt idx="2">
                  <c:v>0.48</c:v>
                </c:pt>
                <c:pt idx="3">
                  <c:v>#N/A</c:v>
                </c:pt>
                <c:pt idx="4">
                  <c:v>0.46</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DE4-46F8-9EEE-9FC6F0B2184A}"/>
            </c:ext>
          </c:extLst>
        </c:ser>
        <c:ser>
          <c:idx val="2"/>
          <c:order val="2"/>
          <c:tx>
            <c:strRef>
              <c:f>データシート!$A$29</c:f>
              <c:strCache>
                <c:ptCount val="1"/>
                <c:pt idx="0">
                  <c:v>高齢者生活福祉センター特別会計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DE4-46F8-9EEE-9FC6F0B2184A}"/>
            </c:ext>
          </c:extLst>
        </c:ser>
        <c:ser>
          <c:idx val="3"/>
          <c:order val="3"/>
          <c:tx>
            <c:strRef>
              <c:f>データシート!$A$30</c:f>
              <c:strCache>
                <c:ptCount val="1"/>
                <c:pt idx="0">
                  <c:v>姫島丸特別会計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DE4-46F8-9EEE-9FC6F0B2184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0.03</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1DE4-46F8-9EEE-9FC6F0B2184A}"/>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0.03</c:v>
                </c:pt>
                <c:pt idx="4">
                  <c:v>#N/A</c:v>
                </c:pt>
                <c:pt idx="5">
                  <c:v>0.04</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5-1DE4-46F8-9EEE-9FC6F0B2184A}"/>
            </c:ext>
          </c:extLst>
        </c:ser>
        <c:ser>
          <c:idx val="6"/>
          <c:order val="6"/>
          <c:tx>
            <c:strRef>
              <c:f>データシート!$A$33</c:f>
              <c:strCache>
                <c:ptCount val="1"/>
                <c:pt idx="0">
                  <c:v>地域包括支援センター特別会計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6-1DE4-46F8-9EEE-9FC6F0B2184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0.04</c:v>
                </c:pt>
                <c:pt idx="2">
                  <c:v>#N/A</c:v>
                </c:pt>
                <c:pt idx="3">
                  <c:v>0.23</c:v>
                </c:pt>
                <c:pt idx="4">
                  <c:v>#N/A</c:v>
                </c:pt>
                <c:pt idx="5">
                  <c:v>0.01</c:v>
                </c:pt>
                <c:pt idx="6">
                  <c:v>#N/A</c:v>
                </c:pt>
                <c:pt idx="7">
                  <c:v>0.01</c:v>
                </c:pt>
                <c:pt idx="8">
                  <c:v>#N/A</c:v>
                </c:pt>
                <c:pt idx="9">
                  <c:v>0.19</c:v>
                </c:pt>
              </c:numCache>
            </c:numRef>
          </c:val>
          <c:extLst xmlns:c16r2="http://schemas.microsoft.com/office/drawing/2015/06/chart">
            <c:ext xmlns:c16="http://schemas.microsoft.com/office/drawing/2014/chart" uri="{C3380CC4-5D6E-409C-BE32-E72D297353CC}">
              <c16:uniqueId val="{00000007-1DE4-46F8-9EEE-9FC6F0B2184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1.31</c:v>
                </c:pt>
                <c:pt idx="2">
                  <c:v>#N/A</c:v>
                </c:pt>
                <c:pt idx="3">
                  <c:v>0.99</c:v>
                </c:pt>
                <c:pt idx="4">
                  <c:v>#N/A</c:v>
                </c:pt>
                <c:pt idx="5">
                  <c:v>0.9</c:v>
                </c:pt>
                <c:pt idx="6">
                  <c:v>#N/A</c:v>
                </c:pt>
                <c:pt idx="7">
                  <c:v>1.37</c:v>
                </c:pt>
                <c:pt idx="8">
                  <c:v>#N/A</c:v>
                </c:pt>
                <c:pt idx="9">
                  <c:v>1.55</c:v>
                </c:pt>
              </c:numCache>
            </c:numRef>
          </c:val>
          <c:extLst xmlns:c16r2="http://schemas.microsoft.com/office/drawing/2015/06/chart">
            <c:ext xmlns:c16="http://schemas.microsoft.com/office/drawing/2014/chart" uri="{C3380CC4-5D6E-409C-BE32-E72D297353CC}">
              <c16:uniqueId val="{00000008-1DE4-46F8-9EEE-9FC6F0B218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c:v>
                </c:pt>
                <c:pt idx="2">
                  <c:v>#N/A</c:v>
                </c:pt>
                <c:pt idx="3">
                  <c:v>9.24</c:v>
                </c:pt>
                <c:pt idx="4">
                  <c:v>#N/A</c:v>
                </c:pt>
                <c:pt idx="5">
                  <c:v>10.35</c:v>
                </c:pt>
                <c:pt idx="6">
                  <c:v>#N/A</c:v>
                </c:pt>
                <c:pt idx="7">
                  <c:v>10.73</c:v>
                </c:pt>
                <c:pt idx="8">
                  <c:v>#N/A</c:v>
                </c:pt>
                <c:pt idx="9">
                  <c:v>20.6</c:v>
                </c:pt>
              </c:numCache>
            </c:numRef>
          </c:val>
          <c:extLst xmlns:c16r2="http://schemas.microsoft.com/office/drawing/2015/06/chart">
            <c:ext xmlns:c16="http://schemas.microsoft.com/office/drawing/2014/chart" uri="{C3380CC4-5D6E-409C-BE32-E72D297353CC}">
              <c16:uniqueId val="{00000009-1DE4-46F8-9EEE-9FC6F0B2184A}"/>
            </c:ext>
          </c:extLst>
        </c:ser>
        <c:dLbls>
          <c:showLegendKey val="0"/>
          <c:showVal val="0"/>
          <c:showCatName val="0"/>
          <c:showSerName val="0"/>
          <c:showPercent val="0"/>
          <c:showBubbleSize val="0"/>
        </c:dLbls>
        <c:gapWidth val="150"/>
        <c:overlap val="100"/>
        <c:axId val="150444288"/>
        <c:axId val="150454272"/>
      </c:barChart>
      <c:catAx>
        <c:axId val="15044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454272"/>
        <c:crosses val="autoZero"/>
        <c:auto val="1"/>
        <c:lblAlgn val="ctr"/>
        <c:lblOffset val="100"/>
        <c:tickLblSkip val="1"/>
        <c:tickMarkSkip val="1"/>
        <c:noMultiLvlLbl val="0"/>
      </c:catAx>
      <c:valAx>
        <c:axId val="15045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444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344</c:v>
                </c:pt>
                <c:pt idx="5">
                  <c:v>346</c:v>
                </c:pt>
                <c:pt idx="8">
                  <c:v>319</c:v>
                </c:pt>
                <c:pt idx="11">
                  <c:v>304</c:v>
                </c:pt>
                <c:pt idx="14">
                  <c:v>277</c:v>
                </c:pt>
              </c:numCache>
            </c:numRef>
          </c:val>
          <c:extLst xmlns:c16r2="http://schemas.microsoft.com/office/drawing/2015/06/chart">
            <c:ext xmlns:c16="http://schemas.microsoft.com/office/drawing/2014/chart" uri="{C3380CC4-5D6E-409C-BE32-E72D297353CC}">
              <c16:uniqueId val="{00000000-8D48-4C5E-925D-0DE8AD9CC0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D48-4C5E-925D-0DE8AD9CC0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D48-4C5E-925D-0DE8AD9CC0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D48-4C5E-925D-0DE8AD9CC0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49</c:v>
                </c:pt>
                <c:pt idx="3">
                  <c:v>48</c:v>
                </c:pt>
                <c:pt idx="6">
                  <c:v>52</c:v>
                </c:pt>
                <c:pt idx="9">
                  <c:v>58</c:v>
                </c:pt>
                <c:pt idx="12">
                  <c:v>60</c:v>
                </c:pt>
              </c:numCache>
            </c:numRef>
          </c:val>
          <c:extLst xmlns:c16r2="http://schemas.microsoft.com/office/drawing/2015/06/chart">
            <c:ext xmlns:c16="http://schemas.microsoft.com/office/drawing/2014/chart" uri="{C3380CC4-5D6E-409C-BE32-E72D297353CC}">
              <c16:uniqueId val="{00000004-8D48-4C5E-925D-0DE8AD9CC0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D48-4C5E-925D-0DE8AD9CC0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D48-4C5E-925D-0DE8AD9CC0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380</c:v>
                </c:pt>
                <c:pt idx="3">
                  <c:v>369</c:v>
                </c:pt>
                <c:pt idx="6">
                  <c:v>317</c:v>
                </c:pt>
                <c:pt idx="9">
                  <c:v>292</c:v>
                </c:pt>
                <c:pt idx="12">
                  <c:v>279</c:v>
                </c:pt>
              </c:numCache>
            </c:numRef>
          </c:val>
          <c:extLst xmlns:c16r2="http://schemas.microsoft.com/office/drawing/2015/06/chart">
            <c:ext xmlns:c16="http://schemas.microsoft.com/office/drawing/2014/chart" uri="{C3380CC4-5D6E-409C-BE32-E72D297353CC}">
              <c16:uniqueId val="{00000007-8D48-4C5E-925D-0DE8AD9CC01A}"/>
            </c:ext>
          </c:extLst>
        </c:ser>
        <c:dLbls>
          <c:showLegendKey val="0"/>
          <c:showVal val="0"/>
          <c:showCatName val="0"/>
          <c:showSerName val="0"/>
          <c:showPercent val="0"/>
          <c:showBubbleSize val="0"/>
        </c:dLbls>
        <c:gapWidth val="100"/>
        <c:overlap val="100"/>
        <c:axId val="149640704"/>
        <c:axId val="149642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85</c:v>
                </c:pt>
                <c:pt idx="2">
                  <c:v>#N/A</c:v>
                </c:pt>
                <c:pt idx="3">
                  <c:v>#N/A</c:v>
                </c:pt>
                <c:pt idx="4">
                  <c:v>71</c:v>
                </c:pt>
                <c:pt idx="5">
                  <c:v>#N/A</c:v>
                </c:pt>
                <c:pt idx="6">
                  <c:v>#N/A</c:v>
                </c:pt>
                <c:pt idx="7">
                  <c:v>50</c:v>
                </c:pt>
                <c:pt idx="8">
                  <c:v>#N/A</c:v>
                </c:pt>
                <c:pt idx="9">
                  <c:v>#N/A</c:v>
                </c:pt>
                <c:pt idx="10">
                  <c:v>46</c:v>
                </c:pt>
                <c:pt idx="11">
                  <c:v>#N/A</c:v>
                </c:pt>
                <c:pt idx="12">
                  <c:v>#N/A</c:v>
                </c:pt>
                <c:pt idx="13">
                  <c:v>62</c:v>
                </c:pt>
                <c:pt idx="14">
                  <c:v>#N/A</c:v>
                </c:pt>
              </c:numCache>
            </c:numRef>
          </c:val>
          <c:smooth val="0"/>
          <c:extLst xmlns:c16r2="http://schemas.microsoft.com/office/drawing/2015/06/chart">
            <c:ext xmlns:c16="http://schemas.microsoft.com/office/drawing/2014/chart" uri="{C3380CC4-5D6E-409C-BE32-E72D297353CC}">
              <c16:uniqueId val="{00000008-8D48-4C5E-925D-0DE8AD9CC01A}"/>
            </c:ext>
          </c:extLst>
        </c:ser>
        <c:dLbls>
          <c:showLegendKey val="0"/>
          <c:showVal val="0"/>
          <c:showCatName val="0"/>
          <c:showSerName val="0"/>
          <c:showPercent val="0"/>
          <c:showBubbleSize val="0"/>
        </c:dLbls>
        <c:marker val="1"/>
        <c:smooth val="0"/>
        <c:axId val="149640704"/>
        <c:axId val="149642624"/>
      </c:lineChart>
      <c:catAx>
        <c:axId val="14964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642624"/>
        <c:crosses val="autoZero"/>
        <c:auto val="1"/>
        <c:lblAlgn val="ctr"/>
        <c:lblOffset val="100"/>
        <c:tickLblSkip val="1"/>
        <c:tickMarkSkip val="1"/>
        <c:noMultiLvlLbl val="0"/>
      </c:catAx>
      <c:valAx>
        <c:axId val="14964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4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2273</c:v>
                </c:pt>
                <c:pt idx="5">
                  <c:v>2360</c:v>
                </c:pt>
                <c:pt idx="8">
                  <c:v>2176</c:v>
                </c:pt>
                <c:pt idx="11">
                  <c:v>2093</c:v>
                </c:pt>
                <c:pt idx="14">
                  <c:v>1957</c:v>
                </c:pt>
              </c:numCache>
            </c:numRef>
          </c:val>
          <c:extLst xmlns:c16r2="http://schemas.microsoft.com/office/drawing/2015/06/chart">
            <c:ext xmlns:c16="http://schemas.microsoft.com/office/drawing/2014/chart" uri="{C3380CC4-5D6E-409C-BE32-E72D297353CC}">
              <c16:uniqueId val="{00000000-EEA2-4EB9-B76B-6E423EEC71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EA2-4EB9-B76B-6E423EEC71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2876</c:v>
                </c:pt>
                <c:pt idx="5">
                  <c:v>2911</c:v>
                </c:pt>
                <c:pt idx="8">
                  <c:v>3070</c:v>
                </c:pt>
                <c:pt idx="11">
                  <c:v>3125</c:v>
                </c:pt>
                <c:pt idx="14">
                  <c:v>3128</c:v>
                </c:pt>
              </c:numCache>
            </c:numRef>
          </c:val>
          <c:extLst xmlns:c16r2="http://schemas.microsoft.com/office/drawing/2015/06/chart">
            <c:ext xmlns:c16="http://schemas.microsoft.com/office/drawing/2014/chart" uri="{C3380CC4-5D6E-409C-BE32-E72D297353CC}">
              <c16:uniqueId val="{00000002-EEA2-4EB9-B76B-6E423EEC71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EA2-4EB9-B76B-6E423EEC71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EA2-4EB9-B76B-6E423EEC71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EA2-4EB9-B76B-6E423EEC71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145</c:v>
                </c:pt>
                <c:pt idx="3">
                  <c:v>95</c:v>
                </c:pt>
                <c:pt idx="6">
                  <c:v>123</c:v>
                </c:pt>
                <c:pt idx="9">
                  <c:v>0</c:v>
                </c:pt>
                <c:pt idx="12">
                  <c:v>0</c:v>
                </c:pt>
              </c:numCache>
            </c:numRef>
          </c:val>
          <c:extLst xmlns:c16r2="http://schemas.microsoft.com/office/drawing/2015/06/chart">
            <c:ext xmlns:c16="http://schemas.microsoft.com/office/drawing/2014/chart" uri="{C3380CC4-5D6E-409C-BE32-E72D297353CC}">
              <c16:uniqueId val="{00000006-EEA2-4EB9-B76B-6E423EEC71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EA2-4EB9-B76B-6E423EEC71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450</c:v>
                </c:pt>
                <c:pt idx="3">
                  <c:v>407</c:v>
                </c:pt>
                <c:pt idx="6">
                  <c:v>433</c:v>
                </c:pt>
                <c:pt idx="9">
                  <c:v>446</c:v>
                </c:pt>
                <c:pt idx="12">
                  <c:v>428</c:v>
                </c:pt>
              </c:numCache>
            </c:numRef>
          </c:val>
          <c:extLst xmlns:c16r2="http://schemas.microsoft.com/office/drawing/2015/06/chart">
            <c:ext xmlns:c16="http://schemas.microsoft.com/office/drawing/2014/chart" uri="{C3380CC4-5D6E-409C-BE32-E72D297353CC}">
              <c16:uniqueId val="{00000008-EEA2-4EB9-B76B-6E423EEC71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EA2-4EB9-B76B-6E423EEC71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2306</c:v>
                </c:pt>
                <c:pt idx="3">
                  <c:v>2191</c:v>
                </c:pt>
                <c:pt idx="6">
                  <c:v>2007</c:v>
                </c:pt>
                <c:pt idx="9">
                  <c:v>1977</c:v>
                </c:pt>
                <c:pt idx="12">
                  <c:v>1863</c:v>
                </c:pt>
              </c:numCache>
            </c:numRef>
          </c:val>
          <c:extLst xmlns:c16r2="http://schemas.microsoft.com/office/drawing/2015/06/chart">
            <c:ext xmlns:c16="http://schemas.microsoft.com/office/drawing/2014/chart" uri="{C3380CC4-5D6E-409C-BE32-E72D297353CC}">
              <c16:uniqueId val="{0000000A-EEA2-4EB9-B76B-6E423EEC7162}"/>
            </c:ext>
          </c:extLst>
        </c:ser>
        <c:dLbls>
          <c:showLegendKey val="0"/>
          <c:showVal val="0"/>
          <c:showCatName val="0"/>
          <c:showSerName val="0"/>
          <c:showPercent val="0"/>
          <c:showBubbleSize val="0"/>
        </c:dLbls>
        <c:gapWidth val="100"/>
        <c:overlap val="100"/>
        <c:axId val="150817024"/>
        <c:axId val="150819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EA2-4EB9-B76B-6E423EEC7162}"/>
            </c:ext>
          </c:extLst>
        </c:ser>
        <c:dLbls>
          <c:showLegendKey val="0"/>
          <c:showVal val="0"/>
          <c:showCatName val="0"/>
          <c:showSerName val="0"/>
          <c:showPercent val="0"/>
          <c:showBubbleSize val="0"/>
        </c:dLbls>
        <c:marker val="1"/>
        <c:smooth val="0"/>
        <c:axId val="150817024"/>
        <c:axId val="150819200"/>
      </c:lineChart>
      <c:catAx>
        <c:axId val="15081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819200"/>
        <c:crosses val="autoZero"/>
        <c:auto val="1"/>
        <c:lblAlgn val="ctr"/>
        <c:lblOffset val="100"/>
        <c:tickLblSkip val="1"/>
        <c:tickMarkSkip val="1"/>
        <c:noMultiLvlLbl val="0"/>
      </c:catAx>
      <c:valAx>
        <c:axId val="15081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1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626</c:v>
                </c:pt>
                <c:pt idx="1">
                  <c:v>611</c:v>
                </c:pt>
                <c:pt idx="2">
                  <c:v>311</c:v>
                </c:pt>
              </c:numCache>
            </c:numRef>
          </c:val>
          <c:extLst xmlns:c16r2="http://schemas.microsoft.com/office/drawing/2015/06/chart">
            <c:ext xmlns:c16="http://schemas.microsoft.com/office/drawing/2014/chart" uri="{C3380CC4-5D6E-409C-BE32-E72D297353CC}">
              <c16:uniqueId val="{00000000-C20E-4E7D-B1F9-E0A2042370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246</c:v>
                </c:pt>
                <c:pt idx="1">
                  <c:v>246</c:v>
                </c:pt>
                <c:pt idx="2">
                  <c:v>246</c:v>
                </c:pt>
              </c:numCache>
            </c:numRef>
          </c:val>
          <c:extLst xmlns:c16r2="http://schemas.microsoft.com/office/drawing/2015/06/chart">
            <c:ext xmlns:c16="http://schemas.microsoft.com/office/drawing/2014/chart" uri="{C3380CC4-5D6E-409C-BE32-E72D297353CC}">
              <c16:uniqueId val="{00000001-C20E-4E7D-B1F9-E0A2042370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2059</c:v>
                </c:pt>
                <c:pt idx="1">
                  <c:v>2139</c:v>
                </c:pt>
                <c:pt idx="2">
                  <c:v>2442</c:v>
                </c:pt>
              </c:numCache>
            </c:numRef>
          </c:val>
          <c:extLst xmlns:c16r2="http://schemas.microsoft.com/office/drawing/2015/06/chart">
            <c:ext xmlns:c16="http://schemas.microsoft.com/office/drawing/2014/chart" uri="{C3380CC4-5D6E-409C-BE32-E72D297353CC}">
              <c16:uniqueId val="{00000002-C20E-4E7D-B1F9-E0A2042370CC}"/>
            </c:ext>
          </c:extLst>
        </c:ser>
        <c:dLbls>
          <c:showLegendKey val="0"/>
          <c:showVal val="0"/>
          <c:showCatName val="0"/>
          <c:showSerName val="0"/>
          <c:showPercent val="0"/>
          <c:showBubbleSize val="0"/>
        </c:dLbls>
        <c:gapWidth val="120"/>
        <c:overlap val="100"/>
        <c:axId val="131301376"/>
        <c:axId val="131302912"/>
      </c:barChart>
      <c:catAx>
        <c:axId val="13130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1302912"/>
        <c:crosses val="autoZero"/>
        <c:auto val="1"/>
        <c:lblAlgn val="ctr"/>
        <c:lblOffset val="100"/>
        <c:tickLblSkip val="1"/>
        <c:tickMarkSkip val="1"/>
        <c:noMultiLvlLbl val="0"/>
      </c:catAx>
      <c:valAx>
        <c:axId val="131302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130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{2730F33F-0FE8-4A24-888A-22ABCDDA1599}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245-4F2E-8BD0-30B2A9B265C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{4FDFD8BB-0C8F-4629-BB6A-4A99007FE3A6}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45-4F2E-8BD0-30B2A9B265C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{D2E5AE4D-6C1A-48B7-A6B7-FB20EC0E40BA}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45-4F2E-8BD0-30B2A9B265C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{1161470F-E646-4C27-9621-D4C2D69AB691}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45-4F2E-8BD0-30B2A9B265C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{75B6DCA3-6B5E-494A-8C26-3C35E6900B3C}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45-4F2E-8BD0-30B2A9B265C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{AF0DDD57-5D9F-4606-9B8A-5945ADD0E789}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245-4F2E-8BD0-30B2A9B265C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{31C03D25-E5DC-4D2F-9332-5D3C99A74A9D}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245-4F2E-8BD0-30B2A9B265C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{4CE0F05D-AB6B-42AE-B9FE-9B2CA25EECBC}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245-4F2E-8BD0-30B2A9B265C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{D1D5156A-C71B-411B-9548-3A0359BAA810}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245-4F2E-8BD0-30B2A9B265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46.8</c:v>
                </c:pt>
                <c:pt idx="24">
                  <c:v>48.5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245-4F2E-8BD0-30B2A9B265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{751B9D92-8ABB-4EB0-842F-3B708BFD46B2}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245-4F2E-8BD0-30B2A9B265C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{5102E993-8409-4045-9AA3-0BCDB8A93A42}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45-4F2E-8BD0-30B2A9B265C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{93BAE7CB-CC5D-4044-A491-841DA8712382}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45-4F2E-8BD0-30B2A9B265C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{D15B1EDC-5005-45C0-8EB3-A423B56B3A11}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45-4F2E-8BD0-30B2A9B265C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{46736CE5-D4D1-4B4A-BEC4-E51A0EF38AB7}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45-4F2E-8BD0-30B2A9B265C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{19490B89-F2E3-4FFE-934E-B432675C1745}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245-4F2E-8BD0-30B2A9B265C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{5AE85D61-46CE-4E02-9272-738C1035F070}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245-4F2E-8BD0-30B2A9B265C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{4BD95A6B-9FD8-4511-A07A-577EAC0B4E03}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245-4F2E-8BD0-30B2A9B265C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{C4A6B824-A729-4987-B234-CC735C9EC7FE}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245-4F2E-8BD0-30B2A9B265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5245-4F2E-8BD0-30B2A9B265CA}"/>
            </c:ext>
          </c:extLst>
        </c:ser>
        <c:dLbls>
          <c:showLegendKey val="0"/>
          <c:showVal val="1"/>
          <c:showCatName val="0"/>
          <c:showSerName val="0"/>
          <c:showPercent val="0"/>
          <c:showBubbleSize val="0"/>
        </c:dLbls>
        <c:axId val="189112320"/>
        <c:axId val="189114240"/>
      </c:scatterChart>
      <c:valAx>
        <c:axId val="189112320"/>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9114240"/>
        <c:crosses val="autoZero"/>
        <c:crossBetween val="midCat"/>
      </c:valAx>
      <c:valAx>
        <c:axId val="18911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9112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{65E9953B-8CD5-462F-AECD-1D9B3B8DEEFD}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4C6-4D2A-9F3C-926C34536E4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{D07ECC22-E97D-4D88-90E5-886A864689C4}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C6-4D2A-9F3C-926C34536E4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{95929F95-E730-40A9-9FA0-A4BD606135D3}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C6-4D2A-9F3C-926C34536E4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{26FDF55A-E306-4F11-A247-66A83DEADF0D}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C6-4D2A-9F3C-926C34536E4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{C38383DD-A800-4B2E-ABC7-89B6EEA9D9AE}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C6-4D2A-9F3C-926C34536E4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{845B9330-6260-4B4B-B75C-24BE688AEA0A}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4C6-4D2A-9F3C-926C34536E4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{49CF21FC-0E9F-4D81-B982-60AAD6978C50}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4C6-4D2A-9F3C-926C34536E4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{B4C7BFB1-A2A7-461A-8349-52F04215BDAA}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4C6-4D2A-9F3C-926C34536E4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{98333FD5-3F81-4F4E-88E4-D27F8FACB770}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4C6-4D2A-9F3C-926C34536E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8.1999999999999993</c:v>
                </c:pt>
                <c:pt idx="16">
                  <c:v>6.9</c:v>
                </c:pt>
                <c:pt idx="24">
                  <c:v>5.4</c:v>
                </c:pt>
                <c:pt idx="32">
                  <c:v>4.8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4C6-4D2A-9F3C-926C34536E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{20023A2B-5593-4BA3-93CA-78F0BC067790}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4C6-4D2A-9F3C-926C34536E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{067EB6A4-C9E8-44E6-B799-C831D3E336E7}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C6-4D2A-9F3C-926C34536E4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{D2469436-7285-4F43-B145-CF25F4EDEACF}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C6-4D2A-9F3C-926C34536E4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{54699E12-CBE4-4F87-841B-F2DE984CA67C}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C6-4D2A-9F3C-926C34536E4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{592DE3A2-D07A-4E62-A8B6-844470983E82}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C6-4D2A-9F3C-926C34536E4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{BC668A4D-7D2E-486A-87E2-3ECADD56623B}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4C6-4D2A-9F3C-926C34536E4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{CFD35E44-5E9A-4D85-B57F-2E171E0DEB63}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4C6-4D2A-9F3C-926C34536E4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{5C62096E-A365-4B8D-A49B-DB743BD3AFF0}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4C6-4D2A-9F3C-926C34536E4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{63785D67-3382-47F9-8020-46E6FB366AA8}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4C6-4D2A-9F3C-926C34536E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4C6-4D2A-9F3C-926C34536E41}"/>
            </c:ext>
          </c:extLst>
        </c:ser>
        <c:dLbls>
          <c:showLegendKey val="0"/>
          <c:showVal val="1"/>
          <c:showCatName val="0"/>
          <c:showSerName val="0"/>
          <c:showPercent val="0"/>
          <c:showBubbleSize val="0"/>
        </c:dLbls>
        <c:axId val="189603200"/>
        <c:axId val="189621760"/>
      </c:scatterChart>
      <c:valAx>
        <c:axId val="189603200"/>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9621760"/>
        <c:crosses val="autoZero"/>
        <c:crossBetween val="midCat"/>
      </c:valAx>
      <c:valAx>
        <c:axId val="18962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9603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
2,090
6.99
2,549,068
2,261,277
285,116
1,383,649
1,862,639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村の主要産業である水産業は近年低迷しており、財政力指数は類似団体・県平均と比べても低く、人口の減少等により今後さらに低下することが予想されるが、主要産業である水産業の振興及び漁業と共存共栄できる観光の振興に取り組み、税収の確保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1694</xdr:rowOff>
    </xdr:to>
    <xdr:cxnSp macro="">
      <xdr:nvCxnSpPr>
        <xdr:cNvPr id="77" name="直線コネクタ 76"/>
        <xdr:cNvCxnSpPr/>
      </xdr:nvCxnSpPr>
      <xdr:spPr>
        <a:xfrm flipV="1">
          <a:off x="1447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3" name="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前年に比べて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１</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４</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増加</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している。主な要因としては、</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人件費</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の</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増</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があげられる。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内容は、人事院勧告</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による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職員給の増</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である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。平成２７年度より改善され、現在は類似団体とほぼ同水準であるが</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引き続き、</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職員給与費の削減、退職者の補充を必要最小限に抑え、物品調達の見直しなどの歳出削減策を実施し、経常収支比率の減少に努める。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84183</xdr:rowOff>
    </xdr:from>
    <xdr:to>
      <xdr:col>23</xdr:col>
      <xdr:colOff>133350</xdr:colOff>
      <xdr:row>64</xdr:row>
      <xdr:rowOff>132443</xdr:rowOff>
    </xdr:to>
    <xdr:cxnSp macro="">
      <xdr:nvCxnSpPr>
        <xdr:cNvPr id="133" name="直線コネクタ 132"/>
        <xdr:cNvCxnSpPr/>
      </xdr:nvCxnSpPr>
      <xdr:spPr>
        <a:xfrm>
          <a:off x="4114800" y="1105698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84183</xdr:rowOff>
    </xdr:from>
    <xdr:to>
      <xdr:col>19</xdr:col>
      <xdr:colOff>133350</xdr:colOff>
      <xdr:row>64</xdr:row>
      <xdr:rowOff>125549</xdr:rowOff>
    </xdr:to>
    <xdr:cxnSp macro="">
      <xdr:nvCxnSpPr>
        <xdr:cNvPr id="136" name="直線コネクタ 135"/>
        <xdr:cNvCxnSpPr/>
      </xdr:nvCxnSpPr>
      <xdr:spPr>
        <a:xfrm flipV="1">
          <a:off x="3225800" y="110569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125549</xdr:rowOff>
    </xdr:from>
    <xdr:to>
      <xdr:col>15</xdr:col>
      <xdr:colOff>82550</xdr:colOff>
      <xdr:row>66</xdr:row>
      <xdr:rowOff>58420</xdr:rowOff>
    </xdr:to>
    <xdr:cxnSp macro="">
      <xdr:nvCxnSpPr>
        <xdr:cNvPr id="139" name="直線コネクタ 138"/>
        <xdr:cNvCxnSpPr/>
      </xdr:nvCxnSpPr>
      <xdr:spPr>
        <a:xfrm flipV="1">
          <a:off x="2336800" y="1109834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6713</xdr:rowOff>
    </xdr:from>
    <xdr:to>
      <xdr:col>11</xdr:col>
      <xdr:colOff>31750</xdr:colOff>
      <xdr:row>66</xdr:row>
      <xdr:rowOff>58420</xdr:rowOff>
    </xdr:to>
    <xdr:cxnSp macro="">
      <xdr:nvCxnSpPr>
        <xdr:cNvPr id="142" name="直線コネクタ 141"/>
        <xdr:cNvCxnSpPr/>
      </xdr:nvCxnSpPr>
      <xdr:spPr>
        <a:xfrm>
          <a:off x="1447800" y="1132241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52" name="楕円 151"/>
        <xdr:cNvSpPr/>
      </xdr:nvSpPr>
      <xdr:spPr>
        <a:xfrm>
          <a:off x="49022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53720</xdr:rowOff>
    </xdr:from>
    <xdr:ext cx="762000" cy="259045"/>
    <xdr:sp macro="" textlink="">
      <xdr:nvSpPr>
        <xdr:cNvPr id="153" name="財政構造の弾力性該当値テキスト"/>
        <xdr:cNvSpPr txBox="1"/>
      </xdr:nvSpPr>
      <xdr:spPr>
        <a:xfrm>
          <a:off x="5041900" y="1102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33383</xdr:rowOff>
    </xdr:from>
    <xdr:to>
      <xdr:col>19</xdr:col>
      <xdr:colOff>184150</xdr:colOff>
      <xdr:row>64</xdr:row>
      <xdr:rowOff>134983</xdr:rowOff>
    </xdr:to>
    <xdr:sp macro="" textlink="">
      <xdr:nvSpPr>
        <xdr:cNvPr id="154" name="楕円 153"/>
        <xdr:cNvSpPr/>
      </xdr:nvSpPr>
      <xdr:spPr>
        <a:xfrm>
          <a:off x="4064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119760</xdr:rowOff>
    </xdr:from>
    <xdr:ext cx="736600" cy="259045"/>
    <xdr:sp macro="" textlink="">
      <xdr:nvSpPr>
        <xdr:cNvPr id="155" name="テキスト ボックス 154"/>
        <xdr:cNvSpPr txBox="1"/>
      </xdr:nvSpPr>
      <xdr:spPr>
        <a:xfrm>
          <a:off x="3733800" y="1109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74749</xdr:rowOff>
    </xdr:from>
    <xdr:to>
      <xdr:col>15</xdr:col>
      <xdr:colOff>133350</xdr:colOff>
      <xdr:row>65</xdr:row>
      <xdr:rowOff>4899</xdr:rowOff>
    </xdr:to>
    <xdr:sp macro="" textlink="">
      <xdr:nvSpPr>
        <xdr:cNvPr id="156" name="楕円 155"/>
        <xdr:cNvSpPr/>
      </xdr:nvSpPr>
      <xdr:spPr>
        <a:xfrm>
          <a:off x="3175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161126</xdr:rowOff>
    </xdr:from>
    <xdr:ext cx="762000" cy="259045"/>
    <xdr:sp macro="" textlink="">
      <xdr:nvSpPr>
        <xdr:cNvPr id="157" name="テキスト ボックス 156"/>
        <xdr:cNvSpPr txBox="1"/>
      </xdr:nvSpPr>
      <xdr:spPr>
        <a:xfrm>
          <a:off x="2844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8" name="楕円 157"/>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9" name="テキスト ボックス 158"/>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127363</xdr:rowOff>
    </xdr:from>
    <xdr:to>
      <xdr:col>7</xdr:col>
      <xdr:colOff>31750</xdr:colOff>
      <xdr:row>66</xdr:row>
      <xdr:rowOff>57513</xdr:rowOff>
    </xdr:to>
    <xdr:sp macro="" textlink="">
      <xdr:nvSpPr>
        <xdr:cNvPr id="160" name="楕円 159"/>
        <xdr:cNvSpPr/>
      </xdr:nvSpPr>
      <xdr:spPr>
        <a:xfrm>
          <a:off x="13970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42290</xdr:rowOff>
    </xdr:from>
    <xdr:ext cx="762000" cy="259045"/>
    <xdr:sp macro="" textlink="">
      <xdr:nvSpPr>
        <xdr:cNvPr id="161" name="テキスト ボックス 160"/>
        <xdr:cNvSpPr txBox="1"/>
      </xdr:nvSpPr>
      <xdr:spPr>
        <a:xfrm>
          <a:off x="1066800" y="1135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特別職報酬・給料・職員手当人件費の削減策を行っているが、依然として、国・県平均より高い状況である。これは、定住促進・雇用の場の確保として職員１人あたりの給料を低くし、職員を雇用する施策を実施しているためである。今後も職員給与等の人件費や物品調達の見直し等の物件費の削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123927</xdr:rowOff>
    </xdr:from>
    <xdr:to>
      <xdr:col>23</xdr:col>
      <xdr:colOff>133350</xdr:colOff>
      <xdr:row>82</xdr:row>
      <xdr:rowOff>148665</xdr:rowOff>
    </xdr:to>
    <xdr:cxnSp macro="">
      <xdr:nvCxnSpPr>
        <xdr:cNvPr id="197" name="直線コネクタ 196"/>
        <xdr:cNvCxnSpPr/>
      </xdr:nvCxnSpPr>
      <xdr:spPr>
        <a:xfrm>
          <a:off x="4114800" y="14182827"/>
          <a:ext cx="838200" cy="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111300</xdr:rowOff>
    </xdr:from>
    <xdr:to>
      <xdr:col>19</xdr:col>
      <xdr:colOff>133350</xdr:colOff>
      <xdr:row>82</xdr:row>
      <xdr:rowOff>123927</xdr:rowOff>
    </xdr:to>
    <xdr:cxnSp macro="">
      <xdr:nvCxnSpPr>
        <xdr:cNvPr id="200" name="直線コネクタ 199"/>
        <xdr:cNvCxnSpPr/>
      </xdr:nvCxnSpPr>
      <xdr:spPr>
        <a:xfrm>
          <a:off x="3225800" y="14170200"/>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83410</xdr:rowOff>
    </xdr:from>
    <xdr:to>
      <xdr:col>15</xdr:col>
      <xdr:colOff>82550</xdr:colOff>
      <xdr:row>82</xdr:row>
      <xdr:rowOff>111300</xdr:rowOff>
    </xdr:to>
    <xdr:cxnSp macro="">
      <xdr:nvCxnSpPr>
        <xdr:cNvPr id="203" name="直線コネクタ 202"/>
        <xdr:cNvCxnSpPr/>
      </xdr:nvCxnSpPr>
      <xdr:spPr>
        <a:xfrm>
          <a:off x="2336800" y="1414231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46047</xdr:rowOff>
    </xdr:from>
    <xdr:to>
      <xdr:col>11</xdr:col>
      <xdr:colOff>31750</xdr:colOff>
      <xdr:row>82</xdr:row>
      <xdr:rowOff>83410</xdr:rowOff>
    </xdr:to>
    <xdr:cxnSp macro="">
      <xdr:nvCxnSpPr>
        <xdr:cNvPr id="206" name="直線コネクタ 205"/>
        <xdr:cNvCxnSpPr/>
      </xdr:nvCxnSpPr>
      <xdr:spPr>
        <a:xfrm>
          <a:off x="1447800" y="14104947"/>
          <a:ext cx="889000" cy="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97865</xdr:rowOff>
    </xdr:from>
    <xdr:to>
      <xdr:col>23</xdr:col>
      <xdr:colOff>184150</xdr:colOff>
      <xdr:row>83</xdr:row>
      <xdr:rowOff>28015</xdr:rowOff>
    </xdr:to>
    <xdr:sp macro="" textlink="">
      <xdr:nvSpPr>
        <xdr:cNvPr id="216" name="楕円 215"/>
        <xdr:cNvSpPr/>
      </xdr:nvSpPr>
      <xdr:spPr>
        <a:xfrm>
          <a:off x="4902200" y="141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114392</xdr:rowOff>
    </xdr:from>
    <xdr:ext cx="762000" cy="259045"/>
    <xdr:sp macro="" textlink="">
      <xdr:nvSpPr>
        <xdr:cNvPr id="217" name="人件費・物件費等の状況該当値テキスト"/>
        <xdr:cNvSpPr txBox="1"/>
      </xdr:nvSpPr>
      <xdr:spPr>
        <a:xfrm>
          <a:off x="5041900" y="1400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73127</xdr:rowOff>
    </xdr:from>
    <xdr:to>
      <xdr:col>19</xdr:col>
      <xdr:colOff>184150</xdr:colOff>
      <xdr:row>83</xdr:row>
      <xdr:rowOff>3277</xdr:rowOff>
    </xdr:to>
    <xdr:sp macro="" textlink="">
      <xdr:nvSpPr>
        <xdr:cNvPr id="218" name="楕円 217"/>
        <xdr:cNvSpPr/>
      </xdr:nvSpPr>
      <xdr:spPr>
        <a:xfrm>
          <a:off x="4064000" y="141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13454</xdr:rowOff>
    </xdr:from>
    <xdr:ext cx="736600" cy="259045"/>
    <xdr:sp macro="" textlink="">
      <xdr:nvSpPr>
        <xdr:cNvPr id="219" name="テキスト ボックス 218"/>
        <xdr:cNvSpPr txBox="1"/>
      </xdr:nvSpPr>
      <xdr:spPr>
        <a:xfrm>
          <a:off x="3733800" y="1390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60500</xdr:rowOff>
    </xdr:from>
    <xdr:to>
      <xdr:col>15</xdr:col>
      <xdr:colOff>133350</xdr:colOff>
      <xdr:row>82</xdr:row>
      <xdr:rowOff>162100</xdr:rowOff>
    </xdr:to>
    <xdr:sp macro="" textlink="">
      <xdr:nvSpPr>
        <xdr:cNvPr id="220" name="楕円 219"/>
        <xdr:cNvSpPr/>
      </xdr:nvSpPr>
      <xdr:spPr>
        <a:xfrm>
          <a:off x="3175000" y="141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827</xdr:rowOff>
    </xdr:from>
    <xdr:ext cx="762000" cy="259045"/>
    <xdr:sp macro="" textlink="">
      <xdr:nvSpPr>
        <xdr:cNvPr id="221" name="テキスト ボックス 220"/>
        <xdr:cNvSpPr txBox="1"/>
      </xdr:nvSpPr>
      <xdr:spPr>
        <a:xfrm>
          <a:off x="2844800" y="138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32610</xdr:rowOff>
    </xdr:from>
    <xdr:to>
      <xdr:col>11</xdr:col>
      <xdr:colOff>82550</xdr:colOff>
      <xdr:row>82</xdr:row>
      <xdr:rowOff>134210</xdr:rowOff>
    </xdr:to>
    <xdr:sp macro="" textlink="">
      <xdr:nvSpPr>
        <xdr:cNvPr id="222" name="楕円 221"/>
        <xdr:cNvSpPr/>
      </xdr:nvSpPr>
      <xdr:spPr>
        <a:xfrm>
          <a:off x="2286000" y="140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144387</xdr:rowOff>
    </xdr:from>
    <xdr:ext cx="762000" cy="259045"/>
    <xdr:sp macro="" textlink="">
      <xdr:nvSpPr>
        <xdr:cNvPr id="223" name="テキスト ボックス 222"/>
        <xdr:cNvSpPr txBox="1"/>
      </xdr:nvSpPr>
      <xdr:spPr>
        <a:xfrm>
          <a:off x="1955800" y="1386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166697</xdr:rowOff>
    </xdr:from>
    <xdr:to>
      <xdr:col>7</xdr:col>
      <xdr:colOff>31750</xdr:colOff>
      <xdr:row>82</xdr:row>
      <xdr:rowOff>96847</xdr:rowOff>
    </xdr:to>
    <xdr:sp macro="" textlink="">
      <xdr:nvSpPr>
        <xdr:cNvPr id="224" name="楕円 223"/>
        <xdr:cNvSpPr/>
      </xdr:nvSpPr>
      <xdr:spPr>
        <a:xfrm>
          <a:off x="1397000" y="1405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107024</xdr:rowOff>
    </xdr:from>
    <xdr:ext cx="762000" cy="259045"/>
    <xdr:sp macro="" textlink="">
      <xdr:nvSpPr>
        <xdr:cNvPr id="225" name="テキスト ボックス 224"/>
        <xdr:cNvSpPr txBox="1"/>
      </xdr:nvSpPr>
      <xdr:spPr>
        <a:xfrm>
          <a:off x="1066800" y="1382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本村では、定住促進・雇用の場の確保として職員１人あたりの給与を抑え、職員を多く雇用している（ワークシェアリング）ため、</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ラスパイレス指数は顕著に低くなっている。今後も施策の方向に変更はないため、この水準で推移していく。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94742</xdr:rowOff>
    </xdr:from>
    <xdr:to>
      <xdr:col>81</xdr:col>
      <xdr:colOff>44450</xdr:colOff>
      <xdr:row>89</xdr:row>
      <xdr:rowOff>161544</xdr:rowOff>
    </xdr:to>
    <xdr:cxnSp macro="">
      <xdr:nvCxnSpPr>
        <xdr:cNvPr id="252" name="直線コネクタ 251"/>
        <xdr:cNvCxnSpPr/>
      </xdr:nvCxnSpPr>
      <xdr:spPr>
        <a:xfrm flipV="1">
          <a:off x="17018000" y="143250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53"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54" name="直線コネクタ 253"/>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9669</xdr:rowOff>
    </xdr:from>
    <xdr:ext cx="762000" cy="259045"/>
    <xdr:sp macro="" textlink="">
      <xdr:nvSpPr>
        <xdr:cNvPr id="255" name="給与水準   （国との比較）最大値テキスト"/>
        <xdr:cNvSpPr txBox="1"/>
      </xdr:nvSpPr>
      <xdr:spPr>
        <a:xfrm>
          <a:off x="17106900" y="1406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94742</xdr:rowOff>
    </xdr:from>
    <xdr:to>
      <xdr:col>81</xdr:col>
      <xdr:colOff>133350</xdr:colOff>
      <xdr:row>83</xdr:row>
      <xdr:rowOff>94742</xdr:rowOff>
    </xdr:to>
    <xdr:cxnSp macro="">
      <xdr:nvCxnSpPr>
        <xdr:cNvPr id="256" name="直線コネクタ 255"/>
        <xdr:cNvCxnSpPr/>
      </xdr:nvCxnSpPr>
      <xdr:spPr>
        <a:xfrm>
          <a:off x="16929100" y="14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94742</xdr:rowOff>
    </xdr:from>
    <xdr:to>
      <xdr:col>81</xdr:col>
      <xdr:colOff>44450</xdr:colOff>
      <xdr:row>83</xdr:row>
      <xdr:rowOff>94742</xdr:rowOff>
    </xdr:to>
    <xdr:cxnSp macro="">
      <xdr:nvCxnSpPr>
        <xdr:cNvPr id="257" name="直線コネクタ 256"/>
        <xdr:cNvCxnSpPr/>
      </xdr:nvCxnSpPr>
      <xdr:spPr>
        <a:xfrm>
          <a:off x="16179800" y="14325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112031</xdr:rowOff>
    </xdr:from>
    <xdr:ext cx="762000" cy="259045"/>
    <xdr:sp macro="" textlink="">
      <xdr:nvSpPr>
        <xdr:cNvPr id="258"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139954</xdr:rowOff>
    </xdr:from>
    <xdr:to>
      <xdr:col>81</xdr:col>
      <xdr:colOff>95250</xdr:colOff>
      <xdr:row>88</xdr:row>
      <xdr:rowOff>70104</xdr:rowOff>
    </xdr:to>
    <xdr:sp macro="" textlink="">
      <xdr:nvSpPr>
        <xdr:cNvPr id="259" name="フローチャート: 判断 258"/>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126237</xdr:rowOff>
    </xdr:from>
    <xdr:to>
      <xdr:col>77</xdr:col>
      <xdr:colOff>44450</xdr:colOff>
      <xdr:row>83</xdr:row>
      <xdr:rowOff>94742</xdr:rowOff>
    </xdr:to>
    <xdr:cxnSp macro="">
      <xdr:nvCxnSpPr>
        <xdr:cNvPr id="260" name="直線コネクタ 259"/>
        <xdr:cNvCxnSpPr/>
      </xdr:nvCxnSpPr>
      <xdr:spPr>
        <a:xfrm>
          <a:off x="15290800" y="14185137"/>
          <a:ext cx="889000" cy="1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130302</xdr:rowOff>
    </xdr:from>
    <xdr:to>
      <xdr:col>77</xdr:col>
      <xdr:colOff>95250</xdr:colOff>
      <xdr:row>88</xdr:row>
      <xdr:rowOff>60452</xdr:rowOff>
    </xdr:to>
    <xdr:sp macro="" textlink="">
      <xdr:nvSpPr>
        <xdr:cNvPr id="261" name="フローチャート: 判断 260"/>
        <xdr:cNvSpPr/>
      </xdr:nvSpPr>
      <xdr:spPr>
        <a:xfrm>
          <a:off x="16129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45229</xdr:rowOff>
    </xdr:from>
    <xdr:ext cx="736600" cy="259045"/>
    <xdr:sp macro="" textlink="">
      <xdr:nvSpPr>
        <xdr:cNvPr id="262" name="テキスト ボックス 261"/>
        <xdr:cNvSpPr txBox="1"/>
      </xdr:nvSpPr>
      <xdr:spPr>
        <a:xfrm>
          <a:off x="15798800" y="151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97282</xdr:rowOff>
    </xdr:from>
    <xdr:to>
      <xdr:col>72</xdr:col>
      <xdr:colOff>203200</xdr:colOff>
      <xdr:row>82</xdr:row>
      <xdr:rowOff>126237</xdr:rowOff>
    </xdr:to>
    <xdr:cxnSp macro="">
      <xdr:nvCxnSpPr>
        <xdr:cNvPr id="263" name="直線コネクタ 262"/>
        <xdr:cNvCxnSpPr/>
      </xdr:nvCxnSpPr>
      <xdr:spPr>
        <a:xfrm>
          <a:off x="14401800" y="1415618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139954</xdr:rowOff>
    </xdr:from>
    <xdr:to>
      <xdr:col>73</xdr:col>
      <xdr:colOff>44450</xdr:colOff>
      <xdr:row>88</xdr:row>
      <xdr:rowOff>70104</xdr:rowOff>
    </xdr:to>
    <xdr:sp macro="" textlink="">
      <xdr:nvSpPr>
        <xdr:cNvPr id="264" name="フローチャート: 判断 263"/>
        <xdr:cNvSpPr/>
      </xdr:nvSpPr>
      <xdr:spPr>
        <a:xfrm>
          <a:off x="15240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54881</xdr:rowOff>
    </xdr:from>
    <xdr:ext cx="762000" cy="259045"/>
    <xdr:sp macro="" textlink="">
      <xdr:nvSpPr>
        <xdr:cNvPr id="265" name="テキスト ボックス 264"/>
        <xdr:cNvSpPr txBox="1"/>
      </xdr:nvSpPr>
      <xdr:spPr>
        <a:xfrm>
          <a:off x="14909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58674</xdr:rowOff>
    </xdr:from>
    <xdr:to>
      <xdr:col>68</xdr:col>
      <xdr:colOff>152400</xdr:colOff>
      <xdr:row>82</xdr:row>
      <xdr:rowOff>97282</xdr:rowOff>
    </xdr:to>
    <xdr:cxnSp macro="">
      <xdr:nvCxnSpPr>
        <xdr:cNvPr id="266" name="直線コネクタ 265"/>
        <xdr:cNvCxnSpPr/>
      </xdr:nvCxnSpPr>
      <xdr:spPr>
        <a:xfrm>
          <a:off x="13512800" y="141175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67" name="フローチャート: 判断 266"/>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68" name="テキスト ボックス 267"/>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101346</xdr:rowOff>
    </xdr:from>
    <xdr:to>
      <xdr:col>64</xdr:col>
      <xdr:colOff>152400</xdr:colOff>
      <xdr:row>88</xdr:row>
      <xdr:rowOff>31496</xdr:rowOff>
    </xdr:to>
    <xdr:sp macro="" textlink="">
      <xdr:nvSpPr>
        <xdr:cNvPr id="269" name="フローチャート: 判断 268"/>
        <xdr:cNvSpPr/>
      </xdr:nvSpPr>
      <xdr:spPr>
        <a:xfrm>
          <a:off x="13462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16273</xdr:rowOff>
    </xdr:from>
    <xdr:ext cx="762000" cy="259045"/>
    <xdr:sp macro="" textlink="">
      <xdr:nvSpPr>
        <xdr:cNvPr id="270" name="テキスト ボックス 269"/>
        <xdr:cNvSpPr txBox="1"/>
      </xdr:nvSpPr>
      <xdr:spPr>
        <a:xfrm>
          <a:off x="13131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43942</xdr:rowOff>
    </xdr:from>
    <xdr:to>
      <xdr:col>81</xdr:col>
      <xdr:colOff>95250</xdr:colOff>
      <xdr:row>83</xdr:row>
      <xdr:rowOff>145542</xdr:rowOff>
    </xdr:to>
    <xdr:sp macro="" textlink="">
      <xdr:nvSpPr>
        <xdr:cNvPr id="276" name="楕円 275"/>
        <xdr:cNvSpPr/>
      </xdr:nvSpPr>
      <xdr:spPr>
        <a:xfrm>
          <a:off x="169672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136669</xdr:rowOff>
    </xdr:from>
    <xdr:ext cx="762000" cy="259045"/>
    <xdr:sp macro="" textlink="">
      <xdr:nvSpPr>
        <xdr:cNvPr id="277" name="給与水準   （国との比較）該当値テキスト"/>
        <xdr:cNvSpPr txBox="1"/>
      </xdr:nvSpPr>
      <xdr:spPr>
        <a:xfrm>
          <a:off x="17106900" y="1419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43942</xdr:rowOff>
    </xdr:from>
    <xdr:to>
      <xdr:col>77</xdr:col>
      <xdr:colOff>95250</xdr:colOff>
      <xdr:row>83</xdr:row>
      <xdr:rowOff>145542</xdr:rowOff>
    </xdr:to>
    <xdr:sp macro="" textlink="">
      <xdr:nvSpPr>
        <xdr:cNvPr id="278" name="楕円 277"/>
        <xdr:cNvSpPr/>
      </xdr:nvSpPr>
      <xdr:spPr>
        <a:xfrm>
          <a:off x="16129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155719</xdr:rowOff>
    </xdr:from>
    <xdr:ext cx="736600" cy="259045"/>
    <xdr:sp macro="" textlink="">
      <xdr:nvSpPr>
        <xdr:cNvPr id="279" name="テキスト ボックス 278"/>
        <xdr:cNvSpPr txBox="1"/>
      </xdr:nvSpPr>
      <xdr:spPr>
        <a:xfrm>
          <a:off x="15798800" y="1404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75437</xdr:rowOff>
    </xdr:from>
    <xdr:to>
      <xdr:col>73</xdr:col>
      <xdr:colOff>44450</xdr:colOff>
      <xdr:row>83</xdr:row>
      <xdr:rowOff>5587</xdr:rowOff>
    </xdr:to>
    <xdr:sp macro="" textlink="">
      <xdr:nvSpPr>
        <xdr:cNvPr id="280" name="楕円 279"/>
        <xdr:cNvSpPr/>
      </xdr:nvSpPr>
      <xdr:spPr>
        <a:xfrm>
          <a:off x="15240000" y="141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15764</xdr:rowOff>
    </xdr:from>
    <xdr:ext cx="762000" cy="259045"/>
    <xdr:sp macro="" textlink="">
      <xdr:nvSpPr>
        <xdr:cNvPr id="281" name="テキスト ボックス 280"/>
        <xdr:cNvSpPr txBox="1"/>
      </xdr:nvSpPr>
      <xdr:spPr>
        <a:xfrm>
          <a:off x="14909800" y="1390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46482</xdr:rowOff>
    </xdr:from>
    <xdr:to>
      <xdr:col>68</xdr:col>
      <xdr:colOff>203200</xdr:colOff>
      <xdr:row>82</xdr:row>
      <xdr:rowOff>148082</xdr:rowOff>
    </xdr:to>
    <xdr:sp macro="" textlink="">
      <xdr:nvSpPr>
        <xdr:cNvPr id="282" name="楕円 281"/>
        <xdr:cNvSpPr/>
      </xdr:nvSpPr>
      <xdr:spPr>
        <a:xfrm>
          <a:off x="14351000" y="141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158259</xdr:rowOff>
    </xdr:from>
    <xdr:ext cx="762000" cy="259045"/>
    <xdr:sp macro="" textlink="">
      <xdr:nvSpPr>
        <xdr:cNvPr id="283" name="テキスト ボックス 282"/>
        <xdr:cNvSpPr txBox="1"/>
      </xdr:nvSpPr>
      <xdr:spPr>
        <a:xfrm>
          <a:off x="14020800" y="1387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7874</xdr:rowOff>
    </xdr:from>
    <xdr:to>
      <xdr:col>64</xdr:col>
      <xdr:colOff>152400</xdr:colOff>
      <xdr:row>82</xdr:row>
      <xdr:rowOff>109474</xdr:rowOff>
    </xdr:to>
    <xdr:sp macro="" textlink="">
      <xdr:nvSpPr>
        <xdr:cNvPr id="284" name="楕円 283"/>
        <xdr:cNvSpPr/>
      </xdr:nvSpPr>
      <xdr:spPr>
        <a:xfrm>
          <a:off x="134620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119651</xdr:rowOff>
    </xdr:from>
    <xdr:ext cx="762000" cy="259045"/>
    <xdr:sp macro="" textlink="">
      <xdr:nvSpPr>
        <xdr:cNvPr id="285" name="テキスト ボックス 284"/>
        <xdr:cNvSpPr txBox="1"/>
      </xdr:nvSpPr>
      <xdr:spPr>
        <a:xfrm>
          <a:off x="13131800" y="138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本村では、定住促進・雇用の場の確保として職員１人あたりの給与を抑え、職員を多く雇用している（ワークシェアリング）ため、職員数は類似団体を比較して多い。今後も引き続き、退職者補充を必要最小限に抑え、人口減における姫島村での最良な職員数を考慮しながら、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2" name="直線コネクタ 311"/>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3"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4" name="直線コネクタ 313"/>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5"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6" name="直線コネクタ 315"/>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96317</xdr:rowOff>
    </xdr:from>
    <xdr:to>
      <xdr:col>81</xdr:col>
      <xdr:colOff>44450</xdr:colOff>
      <xdr:row>64</xdr:row>
      <xdr:rowOff>125755</xdr:rowOff>
    </xdr:to>
    <xdr:cxnSp macro="">
      <xdr:nvCxnSpPr>
        <xdr:cNvPr id="317" name="直線コネクタ 316"/>
        <xdr:cNvCxnSpPr/>
      </xdr:nvCxnSpPr>
      <xdr:spPr>
        <a:xfrm>
          <a:off x="16179800" y="11069117"/>
          <a:ext cx="8382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8"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9" name="フローチャート: 判断 318"/>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73634</xdr:rowOff>
    </xdr:from>
    <xdr:to>
      <xdr:col>77</xdr:col>
      <xdr:colOff>44450</xdr:colOff>
      <xdr:row>64</xdr:row>
      <xdr:rowOff>96317</xdr:rowOff>
    </xdr:to>
    <xdr:cxnSp macro="">
      <xdr:nvCxnSpPr>
        <xdr:cNvPr id="320" name="直線コネクタ 319"/>
        <xdr:cNvCxnSpPr/>
      </xdr:nvCxnSpPr>
      <xdr:spPr>
        <a:xfrm>
          <a:off x="15290800" y="11046434"/>
          <a:ext cx="8890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21" name="フローチャート: 判断 320"/>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2" name="テキスト ボックス 321"/>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16929</xdr:rowOff>
    </xdr:from>
    <xdr:to>
      <xdr:col>72</xdr:col>
      <xdr:colOff>203200</xdr:colOff>
      <xdr:row>64</xdr:row>
      <xdr:rowOff>73634</xdr:rowOff>
    </xdr:to>
    <xdr:cxnSp macro="">
      <xdr:nvCxnSpPr>
        <xdr:cNvPr id="323" name="直線コネクタ 322"/>
        <xdr:cNvCxnSpPr/>
      </xdr:nvCxnSpPr>
      <xdr:spPr>
        <a:xfrm>
          <a:off x="14401800" y="10989729"/>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4" name="フローチャート: 判断 323"/>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5" name="テキスト ボックス 324"/>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16929</xdr:rowOff>
    </xdr:from>
    <xdr:to>
      <xdr:col>68</xdr:col>
      <xdr:colOff>152400</xdr:colOff>
      <xdr:row>64</xdr:row>
      <xdr:rowOff>19101</xdr:rowOff>
    </xdr:to>
    <xdr:cxnSp macro="">
      <xdr:nvCxnSpPr>
        <xdr:cNvPr id="326" name="直線コネクタ 325"/>
        <xdr:cNvCxnSpPr/>
      </xdr:nvCxnSpPr>
      <xdr:spPr>
        <a:xfrm flipV="1">
          <a:off x="13512800" y="1098972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7" name="フローチャート: 判断 326"/>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8" name="テキスト ボックス 327"/>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9" name="フローチャート: 判断 328"/>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30" name="テキスト ボックス 329"/>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74955</xdr:rowOff>
    </xdr:from>
    <xdr:to>
      <xdr:col>81</xdr:col>
      <xdr:colOff>95250</xdr:colOff>
      <xdr:row>65</xdr:row>
      <xdr:rowOff>5105</xdr:rowOff>
    </xdr:to>
    <xdr:sp macro="" textlink="">
      <xdr:nvSpPr>
        <xdr:cNvPr id="336" name="楕円 335"/>
        <xdr:cNvSpPr/>
      </xdr:nvSpPr>
      <xdr:spPr>
        <a:xfrm>
          <a:off x="16967200" y="110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47032</xdr:rowOff>
    </xdr:from>
    <xdr:ext cx="762000" cy="259045"/>
    <xdr:sp macro="" textlink="">
      <xdr:nvSpPr>
        <xdr:cNvPr id="337" name="定員管理の状況該当値テキスト"/>
        <xdr:cNvSpPr txBox="1"/>
      </xdr:nvSpPr>
      <xdr:spPr>
        <a:xfrm>
          <a:off x="17106900" y="110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45517</xdr:rowOff>
    </xdr:from>
    <xdr:to>
      <xdr:col>77</xdr:col>
      <xdr:colOff>95250</xdr:colOff>
      <xdr:row>64</xdr:row>
      <xdr:rowOff>147117</xdr:rowOff>
    </xdr:to>
    <xdr:sp macro="" textlink="">
      <xdr:nvSpPr>
        <xdr:cNvPr id="338" name="楕円 337"/>
        <xdr:cNvSpPr/>
      </xdr:nvSpPr>
      <xdr:spPr>
        <a:xfrm>
          <a:off x="16129000" y="110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131894</xdr:rowOff>
    </xdr:from>
    <xdr:ext cx="736600" cy="259045"/>
    <xdr:sp macro="" textlink="">
      <xdr:nvSpPr>
        <xdr:cNvPr id="339" name="テキスト ボックス 338"/>
        <xdr:cNvSpPr txBox="1"/>
      </xdr:nvSpPr>
      <xdr:spPr>
        <a:xfrm>
          <a:off x="15798800" y="1110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22834</xdr:rowOff>
    </xdr:from>
    <xdr:to>
      <xdr:col>73</xdr:col>
      <xdr:colOff>44450</xdr:colOff>
      <xdr:row>64</xdr:row>
      <xdr:rowOff>124434</xdr:rowOff>
    </xdr:to>
    <xdr:sp macro="" textlink="">
      <xdr:nvSpPr>
        <xdr:cNvPr id="340" name="楕円 339"/>
        <xdr:cNvSpPr/>
      </xdr:nvSpPr>
      <xdr:spPr>
        <a:xfrm>
          <a:off x="15240000" y="109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109211</xdr:rowOff>
    </xdr:from>
    <xdr:ext cx="762000" cy="259045"/>
    <xdr:sp macro="" textlink="">
      <xdr:nvSpPr>
        <xdr:cNvPr id="341" name="テキスト ボックス 340"/>
        <xdr:cNvSpPr txBox="1"/>
      </xdr:nvSpPr>
      <xdr:spPr>
        <a:xfrm>
          <a:off x="14909800" y="1108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137579</xdr:rowOff>
    </xdr:from>
    <xdr:to>
      <xdr:col>68</xdr:col>
      <xdr:colOff>203200</xdr:colOff>
      <xdr:row>64</xdr:row>
      <xdr:rowOff>67729</xdr:rowOff>
    </xdr:to>
    <xdr:sp macro="" textlink="">
      <xdr:nvSpPr>
        <xdr:cNvPr id="342" name="楕円 341"/>
        <xdr:cNvSpPr/>
      </xdr:nvSpPr>
      <xdr:spPr>
        <a:xfrm>
          <a:off x="14351000" y="1093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52506</xdr:rowOff>
    </xdr:from>
    <xdr:ext cx="762000" cy="259045"/>
    <xdr:sp macro="" textlink="">
      <xdr:nvSpPr>
        <xdr:cNvPr id="343" name="テキスト ボックス 342"/>
        <xdr:cNvSpPr txBox="1"/>
      </xdr:nvSpPr>
      <xdr:spPr>
        <a:xfrm>
          <a:off x="14020800" y="11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139751</xdr:rowOff>
    </xdr:from>
    <xdr:to>
      <xdr:col>64</xdr:col>
      <xdr:colOff>152400</xdr:colOff>
      <xdr:row>64</xdr:row>
      <xdr:rowOff>69901</xdr:rowOff>
    </xdr:to>
    <xdr:sp macro="" textlink="">
      <xdr:nvSpPr>
        <xdr:cNvPr id="344" name="楕円 343"/>
        <xdr:cNvSpPr/>
      </xdr:nvSpPr>
      <xdr:spPr>
        <a:xfrm>
          <a:off x="13462000" y="109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54678</xdr:rowOff>
    </xdr:from>
    <xdr:ext cx="762000" cy="259045"/>
    <xdr:sp macro="" textlink="">
      <xdr:nvSpPr>
        <xdr:cNvPr id="345" name="テキスト ボックス 344"/>
        <xdr:cNvSpPr txBox="1"/>
      </xdr:nvSpPr>
      <xdr:spPr>
        <a:xfrm>
          <a:off x="13131800" y="1102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本村は、離島という地理的条件により、漁港・漁場・下水道等の社会資本の整備を重点的に行っており、その大半の財源に起債を充当している。しかし、元利償還金のピーク（平成２２年度）を過ぎているため、実質公債費比率は年々減少しているところである。しかし、今後においては、現存する社会資本の更新に多額の費用がかかると推測されるため、将来負担の増とならないよう注視し、計画的に実施していくと</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ともに、借入については</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交付税措置の多い</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地方債</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の借入を中心に考慮し、財政の健全化に努める。</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3" name="直線コネクタ 372"/>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4"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5" name="直線コネクタ 374"/>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6"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7" name="直線コネクタ 376"/>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159173</xdr:rowOff>
    </xdr:to>
    <xdr:cxnSp macro="">
      <xdr:nvCxnSpPr>
        <xdr:cNvPr id="378" name="直線コネクタ 377"/>
        <xdr:cNvCxnSpPr/>
      </xdr:nvCxnSpPr>
      <xdr:spPr>
        <a:xfrm flipV="1">
          <a:off x="16179800" y="69689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9"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80" name="フローチャート: 判断 379"/>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108373</xdr:rowOff>
    </xdr:to>
    <xdr:cxnSp macro="">
      <xdr:nvCxnSpPr>
        <xdr:cNvPr id="381" name="直線コネクタ 380"/>
        <xdr:cNvCxnSpPr/>
      </xdr:nvCxnSpPr>
      <xdr:spPr>
        <a:xfrm flipV="1">
          <a:off x="15290800" y="70171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2" name="フローチャート: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41487</xdr:rowOff>
    </xdr:to>
    <xdr:cxnSp macro="">
      <xdr:nvCxnSpPr>
        <xdr:cNvPr id="384" name="直線コネクタ 383"/>
        <xdr:cNvCxnSpPr/>
      </xdr:nvCxnSpPr>
      <xdr:spPr>
        <a:xfrm flipV="1">
          <a:off x="14401800" y="71378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5" name="フローチャート: 判断 384"/>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6" name="テキスト ボックス 385"/>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121920</xdr:rowOff>
    </xdr:to>
    <xdr:cxnSp macro="">
      <xdr:nvCxnSpPr>
        <xdr:cNvPr id="387" name="直線コネクタ 386"/>
        <xdr:cNvCxnSpPr/>
      </xdr:nvCxnSpPr>
      <xdr:spPr>
        <a:xfrm flipV="1">
          <a:off x="13512800" y="72423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8" name="フローチャート: 判断 387"/>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9" name="テキスト ボックス 388"/>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90" name="フローチャート: 判断 389"/>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91" name="テキスト ボックス 390"/>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7" name="楕円 396"/>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8"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399" name="楕円 398"/>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0" name="テキスト ボックス 399"/>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1" name="楕円 400"/>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169350</xdr:rowOff>
    </xdr:from>
    <xdr:ext cx="762000" cy="259045"/>
    <xdr:sp macro="" textlink="">
      <xdr:nvSpPr>
        <xdr:cNvPr id="402" name="テキスト ボックス 401"/>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3" name="楕円 402"/>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4" name="テキスト ボックス 403"/>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5" name="楕円 404"/>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6" name="テキスト ボックス 405"/>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将来負担比率は△２５２．５％となっている。退職手当支給見込額に対し、多く積立金を保有しており、公営企業債を含んだ地方債現在高より、充当可能基金と基準財政需要額算入見込額が上回っているため、将来負担比率は０％を下回っている。今後の職員の新採用を抑制し、退職手当額を抑えて、また</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借入については交付税措置の多い地方債の借入を中心に考慮し、財政の健全化に努める。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7" name="直線コネクタ 436"/>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8"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9" name="直線コネクタ 438"/>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
2,090
6.99
2,549,068
2,261,277
285,116
1,383,649
1,862,639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定住促進・雇用の場の確保として職員１人あたりの給与を低くし、職員を多く雇用する施策を実施しているため、類似団体と比較して高くなっている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。さらに、人事院勧告による職員給の増により、</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平成２</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８</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年度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と比較すると増加している。</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今後も引き続き、職員給与費の削減や、退職者の補充を必要最小限にとどめる等の歳出削減策を行い、経常収支比率の減少に努める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165862</xdr:rowOff>
    </xdr:from>
    <xdr:to>
      <xdr:col>24</xdr:col>
      <xdr:colOff>25400</xdr:colOff>
      <xdr:row>40</xdr:row>
      <xdr:rowOff>76708</xdr:rowOff>
    </xdr:to>
    <xdr:cxnSp macro="">
      <xdr:nvCxnSpPr>
        <xdr:cNvPr id="64" name="直線コネクタ 63"/>
        <xdr:cNvCxnSpPr/>
      </xdr:nvCxnSpPr>
      <xdr:spPr>
        <a:xfrm>
          <a:off x="3987800" y="68524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156718</xdr:rowOff>
    </xdr:from>
    <xdr:to>
      <xdr:col>19</xdr:col>
      <xdr:colOff>187325</xdr:colOff>
      <xdr:row>39</xdr:row>
      <xdr:rowOff>165862</xdr:rowOff>
    </xdr:to>
    <xdr:cxnSp macro="">
      <xdr:nvCxnSpPr>
        <xdr:cNvPr id="67" name="直線コネクタ 66"/>
        <xdr:cNvCxnSpPr/>
      </xdr:nvCxnSpPr>
      <xdr:spPr>
        <a:xfrm>
          <a:off x="3098800" y="68432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156718</xdr:rowOff>
    </xdr:from>
    <xdr:to>
      <xdr:col>15</xdr:col>
      <xdr:colOff>98425</xdr:colOff>
      <xdr:row>40</xdr:row>
      <xdr:rowOff>90424</xdr:rowOff>
    </xdr:to>
    <xdr:cxnSp macro="">
      <xdr:nvCxnSpPr>
        <xdr:cNvPr id="70" name="直線コネクタ 69"/>
        <xdr:cNvCxnSpPr/>
      </xdr:nvCxnSpPr>
      <xdr:spPr>
        <a:xfrm flipV="1">
          <a:off x="2209800" y="68432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90424</xdr:rowOff>
    </xdr:to>
    <xdr:cxnSp macro="">
      <xdr:nvCxnSpPr>
        <xdr:cNvPr id="73" name="直線コネクタ 72"/>
        <xdr:cNvCxnSpPr/>
      </xdr:nvCxnSpPr>
      <xdr:spPr>
        <a:xfrm>
          <a:off x="1320800" y="68249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25908</xdr:rowOff>
    </xdr:from>
    <xdr:to>
      <xdr:col>24</xdr:col>
      <xdr:colOff>76200</xdr:colOff>
      <xdr:row>40</xdr:row>
      <xdr:rowOff>127508</xdr:rowOff>
    </xdr:to>
    <xdr:sp macro="" textlink="">
      <xdr:nvSpPr>
        <xdr:cNvPr id="83" name="楕円 82"/>
        <xdr:cNvSpPr/>
      </xdr:nvSpPr>
      <xdr:spPr>
        <a:xfrm>
          <a:off x="47752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105935</xdr:rowOff>
    </xdr:from>
    <xdr:ext cx="762000" cy="259045"/>
    <xdr:sp macro="" textlink="">
      <xdr:nvSpPr>
        <xdr:cNvPr id="84" name="人件費該当値テキスト"/>
        <xdr:cNvSpPr txBox="1"/>
      </xdr:nvSpPr>
      <xdr:spPr>
        <a:xfrm>
          <a:off x="4914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115062</xdr:rowOff>
    </xdr:from>
    <xdr:to>
      <xdr:col>20</xdr:col>
      <xdr:colOff>38100</xdr:colOff>
      <xdr:row>40</xdr:row>
      <xdr:rowOff>45212</xdr:rowOff>
    </xdr:to>
    <xdr:sp macro="" textlink="">
      <xdr:nvSpPr>
        <xdr:cNvPr id="85" name="楕円 84"/>
        <xdr:cNvSpPr/>
      </xdr:nvSpPr>
      <xdr:spPr>
        <a:xfrm>
          <a:off x="3937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29989</xdr:rowOff>
    </xdr:from>
    <xdr:ext cx="736600" cy="259045"/>
    <xdr:sp macro="" textlink="">
      <xdr:nvSpPr>
        <xdr:cNvPr id="86" name="テキスト ボックス 85"/>
        <xdr:cNvSpPr txBox="1"/>
      </xdr:nvSpPr>
      <xdr:spPr>
        <a:xfrm>
          <a:off x="3606800" y="688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105918</xdr:rowOff>
    </xdr:from>
    <xdr:to>
      <xdr:col>15</xdr:col>
      <xdr:colOff>149225</xdr:colOff>
      <xdr:row>40</xdr:row>
      <xdr:rowOff>36068</xdr:rowOff>
    </xdr:to>
    <xdr:sp macro="" textlink="">
      <xdr:nvSpPr>
        <xdr:cNvPr id="87" name="楕円 86"/>
        <xdr:cNvSpPr/>
      </xdr:nvSpPr>
      <xdr:spPr>
        <a:xfrm>
          <a:off x="3048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20845</xdr:rowOff>
    </xdr:from>
    <xdr:ext cx="762000" cy="259045"/>
    <xdr:sp macro="" textlink="">
      <xdr:nvSpPr>
        <xdr:cNvPr id="88" name="テキスト ボックス 87"/>
        <xdr:cNvSpPr txBox="1"/>
      </xdr:nvSpPr>
      <xdr:spPr>
        <a:xfrm>
          <a:off x="2717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39624</xdr:rowOff>
    </xdr:from>
    <xdr:to>
      <xdr:col>11</xdr:col>
      <xdr:colOff>60325</xdr:colOff>
      <xdr:row>40</xdr:row>
      <xdr:rowOff>141224</xdr:rowOff>
    </xdr:to>
    <xdr:sp macro="" textlink="">
      <xdr:nvSpPr>
        <xdr:cNvPr id="89" name="楕円 88"/>
        <xdr:cNvSpPr/>
      </xdr:nvSpPr>
      <xdr:spPr>
        <a:xfrm>
          <a:off x="2159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126001</xdr:rowOff>
    </xdr:from>
    <xdr:ext cx="762000" cy="259045"/>
    <xdr:sp macro="" textlink="">
      <xdr:nvSpPr>
        <xdr:cNvPr id="90" name="テキスト ボックス 89"/>
        <xdr:cNvSpPr txBox="1"/>
      </xdr:nvSpPr>
      <xdr:spPr>
        <a:xfrm>
          <a:off x="1828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1" name="楕円 90"/>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2" name="テキスト ボックス 91"/>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平成２</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８</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年度と比べて、</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０．７</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改善している</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改善の要因は、平成２８年度に庁舎内及び小学校のパソコンを更新したことにより、上昇した数値が元に戻ったためである。</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今後も引き続き、物品調達の見直し等の経費削減に努め、財政の健全化を図る。</a:t>
          </a:r>
          <a:endParaRPr kumimoji="0" lang="ja-JP" altLang="ja-JP" sz="1300" b="0" i="0" u="none" strike="noStrike" kern="0" cap="none" spc="0" normalizeH="0" baseline="0" noProof="0">
            <a:ln>
              <a:noFill/>
            </a:ln>
            <a:solidFill>
              <a:prstClr val="black"/>
            </a:solidFill>
            <a:effectLst/>
            <a:uLnTx/>
            <a:uFillTx/>
            <a:latin typeface="+mn-lt"/>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19231</xdr:rowOff>
    </xdr:from>
    <xdr:to>
      <xdr:col>82</xdr:col>
      <xdr:colOff>107950</xdr:colOff>
      <xdr:row>16</xdr:row>
      <xdr:rowOff>64951</xdr:rowOff>
    </xdr:to>
    <xdr:cxnSp macro="">
      <xdr:nvCxnSpPr>
        <xdr:cNvPr id="127" name="直線コネクタ 126"/>
        <xdr:cNvCxnSpPr/>
      </xdr:nvCxnSpPr>
      <xdr:spPr>
        <a:xfrm flipV="1">
          <a:off x="15671800" y="27624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19231</xdr:rowOff>
    </xdr:from>
    <xdr:to>
      <xdr:col>78</xdr:col>
      <xdr:colOff>69850</xdr:colOff>
      <xdr:row>16</xdr:row>
      <xdr:rowOff>64951</xdr:rowOff>
    </xdr:to>
    <xdr:cxnSp macro="">
      <xdr:nvCxnSpPr>
        <xdr:cNvPr id="130" name="直線コネクタ 129"/>
        <xdr:cNvCxnSpPr/>
      </xdr:nvCxnSpPr>
      <xdr:spPr>
        <a:xfrm>
          <a:off x="14782800" y="27624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19231</xdr:rowOff>
    </xdr:from>
    <xdr:to>
      <xdr:col>73</xdr:col>
      <xdr:colOff>180975</xdr:colOff>
      <xdr:row>16</xdr:row>
      <xdr:rowOff>19231</xdr:rowOff>
    </xdr:to>
    <xdr:cxnSp macro="">
      <xdr:nvCxnSpPr>
        <xdr:cNvPr id="133" name="直線コネクタ 132"/>
        <xdr:cNvCxnSpPr/>
      </xdr:nvCxnSpPr>
      <xdr:spPr>
        <a:xfrm>
          <a:off x="13893800" y="2762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19231</xdr:rowOff>
    </xdr:from>
    <xdr:to>
      <xdr:col>69</xdr:col>
      <xdr:colOff>92075</xdr:colOff>
      <xdr:row>16</xdr:row>
      <xdr:rowOff>19231</xdr:rowOff>
    </xdr:to>
    <xdr:cxnSp macro="">
      <xdr:nvCxnSpPr>
        <xdr:cNvPr id="136" name="直線コネクタ 135"/>
        <xdr:cNvCxnSpPr/>
      </xdr:nvCxnSpPr>
      <xdr:spPr>
        <a:xfrm>
          <a:off x="13004800" y="2762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139881</xdr:rowOff>
    </xdr:from>
    <xdr:to>
      <xdr:col>82</xdr:col>
      <xdr:colOff>158750</xdr:colOff>
      <xdr:row>16</xdr:row>
      <xdr:rowOff>70031</xdr:rowOff>
    </xdr:to>
    <xdr:sp macro="" textlink="">
      <xdr:nvSpPr>
        <xdr:cNvPr id="146" name="楕円 145"/>
        <xdr:cNvSpPr/>
      </xdr:nvSpPr>
      <xdr:spPr>
        <a:xfrm>
          <a:off x="164592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156408</xdr:rowOff>
    </xdr:from>
    <xdr:ext cx="762000" cy="259045"/>
    <xdr:sp macro="" textlink="">
      <xdr:nvSpPr>
        <xdr:cNvPr id="147" name="物件費該当値テキスト"/>
        <xdr:cNvSpPr txBox="1"/>
      </xdr:nvSpPr>
      <xdr:spPr>
        <a:xfrm>
          <a:off x="16598900" y="255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xdr:rowOff>
    </xdr:from>
    <xdr:to>
      <xdr:col>78</xdr:col>
      <xdr:colOff>120650</xdr:colOff>
      <xdr:row>16</xdr:row>
      <xdr:rowOff>115751</xdr:rowOff>
    </xdr:to>
    <xdr:sp macro="" textlink="">
      <xdr:nvSpPr>
        <xdr:cNvPr id="148" name="楕円 147"/>
        <xdr:cNvSpPr/>
      </xdr:nvSpPr>
      <xdr:spPr>
        <a:xfrm>
          <a:off x="15621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100528</xdr:rowOff>
    </xdr:from>
    <xdr:ext cx="736600" cy="259045"/>
    <xdr:sp macro="" textlink="">
      <xdr:nvSpPr>
        <xdr:cNvPr id="149" name="テキスト ボックス 148"/>
        <xdr:cNvSpPr txBox="1"/>
      </xdr:nvSpPr>
      <xdr:spPr>
        <a:xfrm>
          <a:off x="15290800" y="284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139881</xdr:rowOff>
    </xdr:from>
    <xdr:to>
      <xdr:col>74</xdr:col>
      <xdr:colOff>31750</xdr:colOff>
      <xdr:row>16</xdr:row>
      <xdr:rowOff>70031</xdr:rowOff>
    </xdr:to>
    <xdr:sp macro="" textlink="">
      <xdr:nvSpPr>
        <xdr:cNvPr id="150" name="楕円 149"/>
        <xdr:cNvSpPr/>
      </xdr:nvSpPr>
      <xdr:spPr>
        <a:xfrm>
          <a:off x="14732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54808</xdr:rowOff>
    </xdr:from>
    <xdr:ext cx="762000" cy="259045"/>
    <xdr:sp macro="" textlink="">
      <xdr:nvSpPr>
        <xdr:cNvPr id="151" name="テキスト ボックス 150"/>
        <xdr:cNvSpPr txBox="1"/>
      </xdr:nvSpPr>
      <xdr:spPr>
        <a:xfrm>
          <a:off x="14401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139881</xdr:rowOff>
    </xdr:from>
    <xdr:to>
      <xdr:col>69</xdr:col>
      <xdr:colOff>142875</xdr:colOff>
      <xdr:row>16</xdr:row>
      <xdr:rowOff>70031</xdr:rowOff>
    </xdr:to>
    <xdr:sp macro="" textlink="">
      <xdr:nvSpPr>
        <xdr:cNvPr id="152" name="楕円 151"/>
        <xdr:cNvSpPr/>
      </xdr:nvSpPr>
      <xdr:spPr>
        <a:xfrm>
          <a:off x="13843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54808</xdr:rowOff>
    </xdr:from>
    <xdr:ext cx="762000" cy="259045"/>
    <xdr:sp macro="" textlink="">
      <xdr:nvSpPr>
        <xdr:cNvPr id="153" name="テキスト ボックス 152"/>
        <xdr:cNvSpPr txBox="1"/>
      </xdr:nvSpPr>
      <xdr:spPr>
        <a:xfrm>
          <a:off x="13512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54" name="楕円 153"/>
        <xdr:cNvSpPr/>
      </xdr:nvSpPr>
      <xdr:spPr>
        <a:xfrm>
          <a:off x="12954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55" name="テキスト ボックス 154"/>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平成２８年度と比べて０．２ポイント増加している。その要因は、障害福祉サービス費の増によるものと考えられる。平成３０年度以降のポイントについては、同程度の水準で推移すると考えている。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50800</xdr:rowOff>
    </xdr:to>
    <xdr:cxnSp macro="">
      <xdr:nvCxnSpPr>
        <xdr:cNvPr id="187" name="直線コネクタ 186"/>
        <xdr:cNvCxnSpPr/>
      </xdr:nvCxnSpPr>
      <xdr:spPr>
        <a:xfrm>
          <a:off x="3987800" y="9283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25400</xdr:rowOff>
    </xdr:to>
    <xdr:cxnSp macro="">
      <xdr:nvCxnSpPr>
        <xdr:cNvPr id="190" name="直線コネクタ 189"/>
        <xdr:cNvCxnSpPr/>
      </xdr:nvCxnSpPr>
      <xdr:spPr>
        <a:xfrm>
          <a:off x="3098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25400</xdr:rowOff>
    </xdr:to>
    <xdr:cxnSp macro="">
      <xdr:nvCxnSpPr>
        <xdr:cNvPr id="193" name="直線コネクタ 192"/>
        <xdr:cNvCxnSpPr/>
      </xdr:nvCxnSpPr>
      <xdr:spPr>
        <a:xfrm flipV="1">
          <a:off x="2209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25400</xdr:rowOff>
    </xdr:from>
    <xdr:to>
      <xdr:col>11</xdr:col>
      <xdr:colOff>9525</xdr:colOff>
      <xdr:row>54</xdr:row>
      <xdr:rowOff>25400</xdr:rowOff>
    </xdr:to>
    <xdr:cxnSp macro="">
      <xdr:nvCxnSpPr>
        <xdr:cNvPr id="196" name="直線コネクタ 195"/>
        <xdr:cNvCxnSpPr/>
      </xdr:nvCxnSpPr>
      <xdr:spPr>
        <a:xfrm>
          <a:off x="1320800" y="928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6" name="楕円 205"/>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7"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8" name="楕円 207"/>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09" name="テキスト ボックス 208"/>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10" name="楕円 209"/>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11" name="テキスト ボックス 210"/>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2" name="楕円 211"/>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3" name="テキスト ボックス 212"/>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14" name="楕円 213"/>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5" name="テキスト ボックス 214"/>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平成２８年度と比べて０．６ポイント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上昇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している。上昇の要因については、姫島丸特別会計への繰出金の減が主な要因である。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165862</xdr:rowOff>
    </xdr:to>
    <xdr:cxnSp macro="">
      <xdr:nvCxnSpPr>
        <xdr:cNvPr id="245" name="直線コネクタ 244"/>
        <xdr:cNvCxnSpPr/>
      </xdr:nvCxnSpPr>
      <xdr:spPr>
        <a:xfrm>
          <a:off x="15671800" y="9568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156718</xdr:rowOff>
    </xdr:to>
    <xdr:cxnSp macro="">
      <xdr:nvCxnSpPr>
        <xdr:cNvPr id="248" name="直線コネクタ 247"/>
        <xdr:cNvCxnSpPr/>
      </xdr:nvCxnSpPr>
      <xdr:spPr>
        <a:xfrm flipV="1">
          <a:off x="14782800" y="9568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156718</xdr:rowOff>
    </xdr:from>
    <xdr:to>
      <xdr:col>73</xdr:col>
      <xdr:colOff>180975</xdr:colOff>
      <xdr:row>55</xdr:row>
      <xdr:rowOff>165862</xdr:rowOff>
    </xdr:to>
    <xdr:cxnSp macro="">
      <xdr:nvCxnSpPr>
        <xdr:cNvPr id="251" name="直線コネクタ 250"/>
        <xdr:cNvCxnSpPr/>
      </xdr:nvCxnSpPr>
      <xdr:spPr>
        <a:xfrm flipV="1">
          <a:off x="13893800" y="9586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165862</xdr:rowOff>
    </xdr:from>
    <xdr:to>
      <xdr:col>69</xdr:col>
      <xdr:colOff>92075</xdr:colOff>
      <xdr:row>56</xdr:row>
      <xdr:rowOff>3556</xdr:rowOff>
    </xdr:to>
    <xdr:cxnSp macro="">
      <xdr:nvCxnSpPr>
        <xdr:cNvPr id="254" name="直線コネクタ 253"/>
        <xdr:cNvCxnSpPr/>
      </xdr:nvCxnSpPr>
      <xdr:spPr>
        <a:xfrm flipV="1">
          <a:off x="13004800" y="9595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115062</xdr:rowOff>
    </xdr:from>
    <xdr:to>
      <xdr:col>82</xdr:col>
      <xdr:colOff>158750</xdr:colOff>
      <xdr:row>56</xdr:row>
      <xdr:rowOff>45212</xdr:rowOff>
    </xdr:to>
    <xdr:sp macro="" textlink="">
      <xdr:nvSpPr>
        <xdr:cNvPr id="264" name="楕円 263"/>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131589</xdr:rowOff>
    </xdr:from>
    <xdr:ext cx="762000" cy="259045"/>
    <xdr:sp macro="" textlink="">
      <xdr:nvSpPr>
        <xdr:cNvPr id="265" name="その他該当値テキスト"/>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6" name="楕円 265"/>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7" name="テキスト ボックス 266"/>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105918</xdr:rowOff>
    </xdr:from>
    <xdr:to>
      <xdr:col>74</xdr:col>
      <xdr:colOff>31750</xdr:colOff>
      <xdr:row>56</xdr:row>
      <xdr:rowOff>36068</xdr:rowOff>
    </xdr:to>
    <xdr:sp macro="" textlink="">
      <xdr:nvSpPr>
        <xdr:cNvPr id="268" name="楕円 267"/>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46245</xdr:rowOff>
    </xdr:from>
    <xdr:ext cx="762000" cy="259045"/>
    <xdr:sp macro="" textlink="">
      <xdr:nvSpPr>
        <xdr:cNvPr id="269" name="テキスト ボックス 268"/>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115062</xdr:rowOff>
    </xdr:from>
    <xdr:to>
      <xdr:col>69</xdr:col>
      <xdr:colOff>142875</xdr:colOff>
      <xdr:row>56</xdr:row>
      <xdr:rowOff>45212</xdr:rowOff>
    </xdr:to>
    <xdr:sp macro="" textlink="">
      <xdr:nvSpPr>
        <xdr:cNvPr id="270" name="楕円 269"/>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55389</xdr:rowOff>
    </xdr:from>
    <xdr:ext cx="762000" cy="259045"/>
    <xdr:sp macro="" textlink="">
      <xdr:nvSpPr>
        <xdr:cNvPr id="271" name="テキスト ボックス 270"/>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124206</xdr:rowOff>
    </xdr:from>
    <xdr:to>
      <xdr:col>65</xdr:col>
      <xdr:colOff>53975</xdr:colOff>
      <xdr:row>56</xdr:row>
      <xdr:rowOff>54356</xdr:rowOff>
    </xdr:to>
    <xdr:sp macro="" textlink="">
      <xdr:nvSpPr>
        <xdr:cNvPr id="272" name="楕円 271"/>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64533</xdr:rowOff>
    </xdr:from>
    <xdr:ext cx="762000" cy="259045"/>
    <xdr:sp macro="" textlink="">
      <xdr:nvSpPr>
        <xdr:cNvPr id="273" name="テキスト ボックス 272"/>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平成２８年度と比べて０．３ポイント増加している。主な要因として、出産祝金の</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増が要因と考えている。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3556</xdr:rowOff>
    </xdr:to>
    <xdr:cxnSp macro="">
      <xdr:nvCxnSpPr>
        <xdr:cNvPr id="303" name="直線コネクタ 302"/>
        <xdr:cNvCxnSpPr/>
      </xdr:nvCxnSpPr>
      <xdr:spPr>
        <a:xfrm>
          <a:off x="15671800" y="58191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33</xdr:row>
      <xdr:rowOff>170434</xdr:rowOff>
    </xdr:to>
    <xdr:cxnSp macro="">
      <xdr:nvCxnSpPr>
        <xdr:cNvPr id="306" name="直線コネクタ 305"/>
        <xdr:cNvCxnSpPr/>
      </xdr:nvCxnSpPr>
      <xdr:spPr>
        <a:xfrm flipV="1">
          <a:off x="14782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165862</xdr:rowOff>
    </xdr:from>
    <xdr:to>
      <xdr:col>73</xdr:col>
      <xdr:colOff>180975</xdr:colOff>
      <xdr:row>33</xdr:row>
      <xdr:rowOff>170434</xdr:rowOff>
    </xdr:to>
    <xdr:cxnSp macro="">
      <xdr:nvCxnSpPr>
        <xdr:cNvPr id="309" name="直線コネクタ 308"/>
        <xdr:cNvCxnSpPr/>
      </xdr:nvCxnSpPr>
      <xdr:spPr>
        <a:xfrm>
          <a:off x="13893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165862</xdr:rowOff>
    </xdr:from>
    <xdr:to>
      <xdr:col>69</xdr:col>
      <xdr:colOff>92075</xdr:colOff>
      <xdr:row>33</xdr:row>
      <xdr:rowOff>170434</xdr:rowOff>
    </xdr:to>
    <xdr:cxnSp macro="">
      <xdr:nvCxnSpPr>
        <xdr:cNvPr id="312" name="直線コネクタ 311"/>
        <xdr:cNvCxnSpPr/>
      </xdr:nvCxnSpPr>
      <xdr:spPr>
        <a:xfrm flipV="1">
          <a:off x="13004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124206</xdr:rowOff>
    </xdr:from>
    <xdr:to>
      <xdr:col>82</xdr:col>
      <xdr:colOff>158750</xdr:colOff>
      <xdr:row>34</xdr:row>
      <xdr:rowOff>54356</xdr:rowOff>
    </xdr:to>
    <xdr:sp macro="" textlink="">
      <xdr:nvSpPr>
        <xdr:cNvPr id="322" name="楕円 321"/>
        <xdr:cNvSpPr/>
      </xdr:nvSpPr>
      <xdr:spPr>
        <a:xfrm>
          <a:off x="164592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32783</xdr:rowOff>
    </xdr:from>
    <xdr:ext cx="762000" cy="259045"/>
    <xdr:sp macro="" textlink="">
      <xdr:nvSpPr>
        <xdr:cNvPr id="323" name="補助費等該当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24" name="楕円 323"/>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25" name="テキスト ボックス 324"/>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119634</xdr:rowOff>
    </xdr:from>
    <xdr:to>
      <xdr:col>74</xdr:col>
      <xdr:colOff>31750</xdr:colOff>
      <xdr:row>34</xdr:row>
      <xdr:rowOff>49784</xdr:rowOff>
    </xdr:to>
    <xdr:sp macro="" textlink="">
      <xdr:nvSpPr>
        <xdr:cNvPr id="326" name="楕円 325"/>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59961</xdr:rowOff>
    </xdr:from>
    <xdr:ext cx="762000" cy="259045"/>
    <xdr:sp macro="" textlink="">
      <xdr:nvSpPr>
        <xdr:cNvPr id="327" name="テキスト ボックス 326"/>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115062</xdr:rowOff>
    </xdr:from>
    <xdr:to>
      <xdr:col>69</xdr:col>
      <xdr:colOff>142875</xdr:colOff>
      <xdr:row>34</xdr:row>
      <xdr:rowOff>45212</xdr:rowOff>
    </xdr:to>
    <xdr:sp macro="" textlink="">
      <xdr:nvSpPr>
        <xdr:cNvPr id="328" name="楕円 327"/>
        <xdr:cNvSpPr/>
      </xdr:nvSpPr>
      <xdr:spPr>
        <a:xfrm>
          <a:off x="13843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55389</xdr:rowOff>
    </xdr:from>
    <xdr:ext cx="762000" cy="259045"/>
    <xdr:sp macro="" textlink="">
      <xdr:nvSpPr>
        <xdr:cNvPr id="329" name="テキスト ボックス 328"/>
        <xdr:cNvSpPr txBox="1"/>
      </xdr:nvSpPr>
      <xdr:spPr>
        <a:xfrm>
          <a:off x="13512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119634</xdr:rowOff>
    </xdr:from>
    <xdr:to>
      <xdr:col>65</xdr:col>
      <xdr:colOff>53975</xdr:colOff>
      <xdr:row>34</xdr:row>
      <xdr:rowOff>49784</xdr:rowOff>
    </xdr:to>
    <xdr:sp macro="" textlink="">
      <xdr:nvSpPr>
        <xdr:cNvPr id="330" name="楕円 329"/>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59961</xdr:rowOff>
    </xdr:from>
    <xdr:ext cx="762000" cy="259045"/>
    <xdr:sp macro="" textlink="">
      <xdr:nvSpPr>
        <xdr:cNvPr id="331" name="テキスト ボックス 330"/>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平成２８年度と比べて０．８ポイント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改善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している。主な要因は平成１６年度借入分（過疎債）の償還完了によるものである。平成２２年度が公債費のピークであり、現在、減少に推移しているが、今後、清掃センター建替等の事業において、多額の借入を行うので、その元金償還が始まる、平成３５年度より、増加すると考えている。今後も、将来負担の増とならないよう、交付税措置の割合の高い地方債を中心に借入を考慮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92711</xdr:rowOff>
    </xdr:to>
    <xdr:cxnSp macro="">
      <xdr:nvCxnSpPr>
        <xdr:cNvPr id="363" name="直線コネクタ 362"/>
        <xdr:cNvCxnSpPr/>
      </xdr:nvCxnSpPr>
      <xdr:spPr>
        <a:xfrm flipV="1">
          <a:off x="3987800" y="132638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157480</xdr:rowOff>
    </xdr:to>
    <xdr:cxnSp macro="">
      <xdr:nvCxnSpPr>
        <xdr:cNvPr id="366" name="直線コネクタ 365"/>
        <xdr:cNvCxnSpPr/>
      </xdr:nvCxnSpPr>
      <xdr:spPr>
        <a:xfrm flipV="1">
          <a:off x="3098800" y="132943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157480</xdr:rowOff>
    </xdr:from>
    <xdr:to>
      <xdr:col>15</xdr:col>
      <xdr:colOff>98425</xdr:colOff>
      <xdr:row>79</xdr:row>
      <xdr:rowOff>20320</xdr:rowOff>
    </xdr:to>
    <xdr:cxnSp macro="">
      <xdr:nvCxnSpPr>
        <xdr:cNvPr id="369" name="直線コネクタ 368"/>
        <xdr:cNvCxnSpPr/>
      </xdr:nvCxnSpPr>
      <xdr:spPr>
        <a:xfrm flipV="1">
          <a:off x="2209800" y="1335913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20320</xdr:rowOff>
    </xdr:from>
    <xdr:to>
      <xdr:col>11</xdr:col>
      <xdr:colOff>9525</xdr:colOff>
      <xdr:row>79</xdr:row>
      <xdr:rowOff>54611</xdr:rowOff>
    </xdr:to>
    <xdr:cxnSp macro="">
      <xdr:nvCxnSpPr>
        <xdr:cNvPr id="372" name="直線コネクタ 371"/>
        <xdr:cNvCxnSpPr/>
      </xdr:nvCxnSpPr>
      <xdr:spPr>
        <a:xfrm flipV="1">
          <a:off x="1320800" y="13564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82" name="楕円 381"/>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83" name="公債費該当値テキスト"/>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4" name="楕円 383"/>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85" name="テキスト ボックス 384"/>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106680</xdr:rowOff>
    </xdr:from>
    <xdr:to>
      <xdr:col>15</xdr:col>
      <xdr:colOff>149225</xdr:colOff>
      <xdr:row>78</xdr:row>
      <xdr:rowOff>36830</xdr:rowOff>
    </xdr:to>
    <xdr:sp macro="" textlink="">
      <xdr:nvSpPr>
        <xdr:cNvPr id="386" name="楕円 385"/>
        <xdr:cNvSpPr/>
      </xdr:nvSpPr>
      <xdr:spPr>
        <a:xfrm>
          <a:off x="3048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21607</xdr:rowOff>
    </xdr:from>
    <xdr:ext cx="762000" cy="259045"/>
    <xdr:sp macro="" textlink="">
      <xdr:nvSpPr>
        <xdr:cNvPr id="387" name="テキスト ボックス 386"/>
        <xdr:cNvSpPr txBox="1"/>
      </xdr:nvSpPr>
      <xdr:spPr>
        <a:xfrm>
          <a:off x="2717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140970</xdr:rowOff>
    </xdr:from>
    <xdr:to>
      <xdr:col>11</xdr:col>
      <xdr:colOff>60325</xdr:colOff>
      <xdr:row>79</xdr:row>
      <xdr:rowOff>71120</xdr:rowOff>
    </xdr:to>
    <xdr:sp macro="" textlink="">
      <xdr:nvSpPr>
        <xdr:cNvPr id="388" name="楕円 387"/>
        <xdr:cNvSpPr/>
      </xdr:nvSpPr>
      <xdr:spPr>
        <a:xfrm>
          <a:off x="2159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55897</xdr:rowOff>
    </xdr:from>
    <xdr:ext cx="762000" cy="259045"/>
    <xdr:sp macro="" textlink="">
      <xdr:nvSpPr>
        <xdr:cNvPr id="389" name="テキスト ボックス 388"/>
        <xdr:cNvSpPr txBox="1"/>
      </xdr:nvSpPr>
      <xdr:spPr>
        <a:xfrm>
          <a:off x="1828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3811</xdr:rowOff>
    </xdr:from>
    <xdr:to>
      <xdr:col>6</xdr:col>
      <xdr:colOff>171450</xdr:colOff>
      <xdr:row>79</xdr:row>
      <xdr:rowOff>105411</xdr:rowOff>
    </xdr:to>
    <xdr:sp macro="" textlink="">
      <xdr:nvSpPr>
        <xdr:cNvPr id="390" name="楕円 389"/>
        <xdr:cNvSpPr/>
      </xdr:nvSpPr>
      <xdr:spPr>
        <a:xfrm>
          <a:off x="1270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90188</xdr:rowOff>
    </xdr:from>
    <xdr:ext cx="762000" cy="259045"/>
    <xdr:sp macro="" textlink="">
      <xdr:nvSpPr>
        <xdr:cNvPr id="391" name="テキスト ボックス 390"/>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平成２８年度と比較して２．２ポイントの</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悪化</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rPr>
            <a:t>となっている。その要因は、職員給の増による人件費の増である。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今後も引き続き、歳出削減策を実施し、併せて職員の経費削減に対する意識の高揚を引き続き図っていき、財政の健全化を図っていく。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77</xdr:row>
      <xdr:rowOff>43724</xdr:rowOff>
    </xdr:to>
    <xdr:cxnSp macro="">
      <xdr:nvCxnSpPr>
        <xdr:cNvPr id="426" name="直線コネクタ 425"/>
        <xdr:cNvCxnSpPr/>
      </xdr:nvCxnSpPr>
      <xdr:spPr>
        <a:xfrm>
          <a:off x="15671800" y="1317352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143329</xdr:rowOff>
    </xdr:to>
    <xdr:cxnSp macro="">
      <xdr:nvCxnSpPr>
        <xdr:cNvPr id="429" name="直線コネクタ 428"/>
        <xdr:cNvCxnSpPr/>
      </xdr:nvCxnSpPr>
      <xdr:spPr>
        <a:xfrm>
          <a:off x="14782800" y="13157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40458</xdr:rowOff>
    </xdr:to>
    <xdr:cxnSp macro="">
      <xdr:nvCxnSpPr>
        <xdr:cNvPr id="432" name="直線コネクタ 431"/>
        <xdr:cNvCxnSpPr/>
      </xdr:nvCxnSpPr>
      <xdr:spPr>
        <a:xfrm flipV="1">
          <a:off x="13893800" y="131572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133531</xdr:rowOff>
    </xdr:from>
    <xdr:to>
      <xdr:col>69</xdr:col>
      <xdr:colOff>92075</xdr:colOff>
      <xdr:row>77</xdr:row>
      <xdr:rowOff>40458</xdr:rowOff>
    </xdr:to>
    <xdr:cxnSp macro="">
      <xdr:nvCxnSpPr>
        <xdr:cNvPr id="435" name="直線コネクタ 434"/>
        <xdr:cNvCxnSpPr/>
      </xdr:nvCxnSpPr>
      <xdr:spPr>
        <a:xfrm>
          <a:off x="13004800" y="131637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164374</xdr:rowOff>
    </xdr:from>
    <xdr:to>
      <xdr:col>82</xdr:col>
      <xdr:colOff>158750</xdr:colOff>
      <xdr:row>77</xdr:row>
      <xdr:rowOff>94524</xdr:rowOff>
    </xdr:to>
    <xdr:sp macro="" textlink="">
      <xdr:nvSpPr>
        <xdr:cNvPr id="445" name="楕円 444"/>
        <xdr:cNvSpPr/>
      </xdr:nvSpPr>
      <xdr:spPr>
        <a:xfrm>
          <a:off x="164592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9451</xdr:rowOff>
    </xdr:from>
    <xdr:ext cx="762000" cy="259045"/>
    <xdr:sp macro="" textlink="">
      <xdr:nvSpPr>
        <xdr:cNvPr id="446" name="公債費以外該当値テキスト"/>
        <xdr:cNvSpPr txBox="1"/>
      </xdr:nvSpPr>
      <xdr:spPr>
        <a:xfrm>
          <a:off x="16598900" y="1303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47" name="楕円 446"/>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8" name="テキスト ボックス 447"/>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9" name="楕円 448"/>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0" name="テキスト ボックス 44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161108</xdr:rowOff>
    </xdr:from>
    <xdr:to>
      <xdr:col>69</xdr:col>
      <xdr:colOff>142875</xdr:colOff>
      <xdr:row>77</xdr:row>
      <xdr:rowOff>91258</xdr:rowOff>
    </xdr:to>
    <xdr:sp macro="" textlink="">
      <xdr:nvSpPr>
        <xdr:cNvPr id="451" name="楕円 450"/>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76035</xdr:rowOff>
    </xdr:from>
    <xdr:ext cx="762000" cy="259045"/>
    <xdr:sp macro="" textlink="">
      <xdr:nvSpPr>
        <xdr:cNvPr id="452" name="テキスト ボックス 451"/>
        <xdr:cNvSpPr txBox="1"/>
      </xdr:nvSpPr>
      <xdr:spPr>
        <a:xfrm>
          <a:off x="13512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53" name="楕円 452"/>
        <xdr:cNvSpPr/>
      </xdr:nvSpPr>
      <xdr:spPr>
        <a:xfrm>
          <a:off x="12954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54" name="テキスト ボックス 453"/>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39258</xdr:rowOff>
    </xdr:from>
    <xdr:to>
      <xdr:col>29</xdr:col>
      <xdr:colOff>127000</xdr:colOff>
      <xdr:row>17</xdr:row>
      <xdr:rowOff>72315</xdr:rowOff>
    </xdr:to>
    <xdr:cxnSp macro="">
      <xdr:nvCxnSpPr>
        <xdr:cNvPr id="49" name="直線コネクタ 48"/>
        <xdr:cNvCxnSpPr/>
      </xdr:nvCxnSpPr>
      <xdr:spPr bwMode="auto">
        <a:xfrm flipV="1">
          <a:off x="5003800" y="3001533"/>
          <a:ext cx="647700" cy="3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72315</xdr:rowOff>
    </xdr:from>
    <xdr:to>
      <xdr:col>26</xdr:col>
      <xdr:colOff>50800</xdr:colOff>
      <xdr:row>17</xdr:row>
      <xdr:rowOff>86067</xdr:rowOff>
    </xdr:to>
    <xdr:cxnSp macro="">
      <xdr:nvCxnSpPr>
        <xdr:cNvPr id="52" name="直線コネクタ 51"/>
        <xdr:cNvCxnSpPr/>
      </xdr:nvCxnSpPr>
      <xdr:spPr bwMode="auto">
        <a:xfrm flipV="1">
          <a:off x="4305300" y="3034590"/>
          <a:ext cx="698500" cy="13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86067</xdr:rowOff>
    </xdr:from>
    <xdr:to>
      <xdr:col>22</xdr:col>
      <xdr:colOff>114300</xdr:colOff>
      <xdr:row>17</xdr:row>
      <xdr:rowOff>121653</xdr:rowOff>
    </xdr:to>
    <xdr:cxnSp macro="">
      <xdr:nvCxnSpPr>
        <xdr:cNvPr id="55" name="直線コネクタ 54"/>
        <xdr:cNvCxnSpPr/>
      </xdr:nvCxnSpPr>
      <xdr:spPr bwMode="auto">
        <a:xfrm flipV="1">
          <a:off x="3606800" y="3048342"/>
          <a:ext cx="6985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121653</xdr:rowOff>
    </xdr:from>
    <xdr:to>
      <xdr:col>18</xdr:col>
      <xdr:colOff>177800</xdr:colOff>
      <xdr:row>17</xdr:row>
      <xdr:rowOff>146498</xdr:rowOff>
    </xdr:to>
    <xdr:cxnSp macro="">
      <xdr:nvCxnSpPr>
        <xdr:cNvPr id="58" name="直線コネクタ 57"/>
        <xdr:cNvCxnSpPr/>
      </xdr:nvCxnSpPr>
      <xdr:spPr bwMode="auto">
        <a:xfrm flipV="1">
          <a:off x="2908300" y="3083928"/>
          <a:ext cx="698500" cy="2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159908</xdr:rowOff>
    </xdr:from>
    <xdr:to>
      <xdr:col>29</xdr:col>
      <xdr:colOff>177800</xdr:colOff>
      <xdr:row>17</xdr:row>
      <xdr:rowOff>90058</xdr:rowOff>
    </xdr:to>
    <xdr:sp macro="" textlink="">
      <xdr:nvSpPr>
        <xdr:cNvPr id="68" name="楕円 67"/>
        <xdr:cNvSpPr/>
      </xdr:nvSpPr>
      <xdr:spPr bwMode="auto">
        <a:xfrm>
          <a:off x="5600700" y="295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4985</xdr:rowOff>
    </xdr:from>
    <xdr:ext cx="762000" cy="259045"/>
    <xdr:sp macro="" textlink="">
      <xdr:nvSpPr>
        <xdr:cNvPr id="69" name="人口1人当たり決算額の推移該当値テキスト130"/>
        <xdr:cNvSpPr txBox="1"/>
      </xdr:nvSpPr>
      <xdr:spPr>
        <a:xfrm>
          <a:off x="5740400" y="279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21515</xdr:rowOff>
    </xdr:from>
    <xdr:to>
      <xdr:col>26</xdr:col>
      <xdr:colOff>101600</xdr:colOff>
      <xdr:row>17</xdr:row>
      <xdr:rowOff>123115</xdr:rowOff>
    </xdr:to>
    <xdr:sp macro="" textlink="">
      <xdr:nvSpPr>
        <xdr:cNvPr id="70" name="楕円 69"/>
        <xdr:cNvSpPr/>
      </xdr:nvSpPr>
      <xdr:spPr bwMode="auto">
        <a:xfrm>
          <a:off x="4953000" y="298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133292</xdr:rowOff>
    </xdr:from>
    <xdr:ext cx="736600" cy="259045"/>
    <xdr:sp macro="" textlink="">
      <xdr:nvSpPr>
        <xdr:cNvPr id="71" name="テキスト ボックス 70"/>
        <xdr:cNvSpPr txBox="1"/>
      </xdr:nvSpPr>
      <xdr:spPr>
        <a:xfrm>
          <a:off x="4622800" y="2752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35267</xdr:rowOff>
    </xdr:from>
    <xdr:to>
      <xdr:col>22</xdr:col>
      <xdr:colOff>165100</xdr:colOff>
      <xdr:row>17</xdr:row>
      <xdr:rowOff>136867</xdr:rowOff>
    </xdr:to>
    <xdr:sp macro="" textlink="">
      <xdr:nvSpPr>
        <xdr:cNvPr id="72" name="楕円 71"/>
        <xdr:cNvSpPr/>
      </xdr:nvSpPr>
      <xdr:spPr bwMode="auto">
        <a:xfrm>
          <a:off x="4254500" y="299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147044</xdr:rowOff>
    </xdr:from>
    <xdr:ext cx="762000" cy="259045"/>
    <xdr:sp macro="" textlink="">
      <xdr:nvSpPr>
        <xdr:cNvPr id="73" name="テキスト ボックス 72"/>
        <xdr:cNvSpPr txBox="1"/>
      </xdr:nvSpPr>
      <xdr:spPr>
        <a:xfrm>
          <a:off x="3924300" y="276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70853</xdr:rowOff>
    </xdr:from>
    <xdr:to>
      <xdr:col>19</xdr:col>
      <xdr:colOff>38100</xdr:colOff>
      <xdr:row>18</xdr:row>
      <xdr:rowOff>1003</xdr:rowOff>
    </xdr:to>
    <xdr:sp macro="" textlink="">
      <xdr:nvSpPr>
        <xdr:cNvPr id="74" name="楕円 73"/>
        <xdr:cNvSpPr/>
      </xdr:nvSpPr>
      <xdr:spPr bwMode="auto">
        <a:xfrm>
          <a:off x="3556000" y="303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11180</xdr:rowOff>
    </xdr:from>
    <xdr:ext cx="762000" cy="259045"/>
    <xdr:sp macro="" textlink="">
      <xdr:nvSpPr>
        <xdr:cNvPr id="75" name="テキスト ボックス 74"/>
        <xdr:cNvSpPr txBox="1"/>
      </xdr:nvSpPr>
      <xdr:spPr>
        <a:xfrm>
          <a:off x="3225800" y="28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95698</xdr:rowOff>
    </xdr:from>
    <xdr:to>
      <xdr:col>15</xdr:col>
      <xdr:colOff>101600</xdr:colOff>
      <xdr:row>18</xdr:row>
      <xdr:rowOff>25848</xdr:rowOff>
    </xdr:to>
    <xdr:sp macro="" textlink="">
      <xdr:nvSpPr>
        <xdr:cNvPr id="76" name="楕円 75"/>
        <xdr:cNvSpPr/>
      </xdr:nvSpPr>
      <xdr:spPr bwMode="auto">
        <a:xfrm>
          <a:off x="2857500" y="3057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36025</xdr:rowOff>
    </xdr:from>
    <xdr:ext cx="762000" cy="259045"/>
    <xdr:sp macro="" textlink="">
      <xdr:nvSpPr>
        <xdr:cNvPr id="77" name="テキスト ボックス 76"/>
        <xdr:cNvSpPr txBox="1"/>
      </xdr:nvSpPr>
      <xdr:spPr>
        <a:xfrm>
          <a:off x="2527300" y="282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276994</xdr:rowOff>
    </xdr:from>
    <xdr:to>
      <xdr:col>29</xdr:col>
      <xdr:colOff>127000</xdr:colOff>
      <xdr:row>35</xdr:row>
      <xdr:rowOff>312107</xdr:rowOff>
    </xdr:to>
    <xdr:cxnSp macro="">
      <xdr:nvCxnSpPr>
        <xdr:cNvPr id="108" name="直線コネクタ 107"/>
        <xdr:cNvCxnSpPr/>
      </xdr:nvCxnSpPr>
      <xdr:spPr bwMode="auto">
        <a:xfrm flipV="1">
          <a:off x="5003800" y="6887344"/>
          <a:ext cx="647700" cy="3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307718</xdr:rowOff>
    </xdr:from>
    <xdr:to>
      <xdr:col>26</xdr:col>
      <xdr:colOff>50800</xdr:colOff>
      <xdr:row>35</xdr:row>
      <xdr:rowOff>312107</xdr:rowOff>
    </xdr:to>
    <xdr:cxnSp macro="">
      <xdr:nvCxnSpPr>
        <xdr:cNvPr id="111" name="直線コネクタ 110"/>
        <xdr:cNvCxnSpPr/>
      </xdr:nvCxnSpPr>
      <xdr:spPr bwMode="auto">
        <a:xfrm>
          <a:off x="4305300" y="6918068"/>
          <a:ext cx="698500" cy="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266679</xdr:rowOff>
    </xdr:from>
    <xdr:to>
      <xdr:col>22</xdr:col>
      <xdr:colOff>114300</xdr:colOff>
      <xdr:row>35</xdr:row>
      <xdr:rowOff>307718</xdr:rowOff>
    </xdr:to>
    <xdr:cxnSp macro="">
      <xdr:nvCxnSpPr>
        <xdr:cNvPr id="114" name="直線コネクタ 113"/>
        <xdr:cNvCxnSpPr/>
      </xdr:nvCxnSpPr>
      <xdr:spPr bwMode="auto">
        <a:xfrm>
          <a:off x="3606800" y="6877029"/>
          <a:ext cx="698500" cy="4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242365</xdr:rowOff>
    </xdr:from>
    <xdr:to>
      <xdr:col>18</xdr:col>
      <xdr:colOff>177800</xdr:colOff>
      <xdr:row>35</xdr:row>
      <xdr:rowOff>266679</xdr:rowOff>
    </xdr:to>
    <xdr:cxnSp macro="">
      <xdr:nvCxnSpPr>
        <xdr:cNvPr id="117" name="直線コネクタ 116"/>
        <xdr:cNvCxnSpPr/>
      </xdr:nvCxnSpPr>
      <xdr:spPr bwMode="auto">
        <a:xfrm>
          <a:off x="2908300" y="6852715"/>
          <a:ext cx="698500" cy="24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226194</xdr:rowOff>
    </xdr:from>
    <xdr:to>
      <xdr:col>29</xdr:col>
      <xdr:colOff>177800</xdr:colOff>
      <xdr:row>35</xdr:row>
      <xdr:rowOff>327794</xdr:rowOff>
    </xdr:to>
    <xdr:sp macro="" textlink="">
      <xdr:nvSpPr>
        <xdr:cNvPr id="127" name="楕円 126"/>
        <xdr:cNvSpPr/>
      </xdr:nvSpPr>
      <xdr:spPr bwMode="auto">
        <a:xfrm>
          <a:off x="5600700" y="683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198271</xdr:rowOff>
    </xdr:from>
    <xdr:ext cx="762000" cy="259045"/>
    <xdr:sp macro="" textlink="">
      <xdr:nvSpPr>
        <xdr:cNvPr id="128" name="人口1人当たり決算額の推移該当値テキスト445"/>
        <xdr:cNvSpPr txBox="1"/>
      </xdr:nvSpPr>
      <xdr:spPr>
        <a:xfrm>
          <a:off x="5740400" y="680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261307</xdr:rowOff>
    </xdr:from>
    <xdr:to>
      <xdr:col>26</xdr:col>
      <xdr:colOff>101600</xdr:colOff>
      <xdr:row>36</xdr:row>
      <xdr:rowOff>20007</xdr:rowOff>
    </xdr:to>
    <xdr:sp macro="" textlink="">
      <xdr:nvSpPr>
        <xdr:cNvPr id="129" name="楕円 128"/>
        <xdr:cNvSpPr/>
      </xdr:nvSpPr>
      <xdr:spPr bwMode="auto">
        <a:xfrm>
          <a:off x="4953000" y="687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4784</xdr:rowOff>
    </xdr:from>
    <xdr:ext cx="736600" cy="259045"/>
    <xdr:sp macro="" textlink="">
      <xdr:nvSpPr>
        <xdr:cNvPr id="130" name="テキスト ボックス 129"/>
        <xdr:cNvSpPr txBox="1"/>
      </xdr:nvSpPr>
      <xdr:spPr>
        <a:xfrm>
          <a:off x="4622800" y="69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256918</xdr:rowOff>
    </xdr:from>
    <xdr:to>
      <xdr:col>22</xdr:col>
      <xdr:colOff>165100</xdr:colOff>
      <xdr:row>36</xdr:row>
      <xdr:rowOff>15618</xdr:rowOff>
    </xdr:to>
    <xdr:sp macro="" textlink="">
      <xdr:nvSpPr>
        <xdr:cNvPr id="131" name="楕円 130"/>
        <xdr:cNvSpPr/>
      </xdr:nvSpPr>
      <xdr:spPr bwMode="auto">
        <a:xfrm>
          <a:off x="4254500" y="68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395</xdr:rowOff>
    </xdr:from>
    <xdr:ext cx="762000" cy="259045"/>
    <xdr:sp macro="" textlink="">
      <xdr:nvSpPr>
        <xdr:cNvPr id="132" name="テキスト ボックス 131"/>
        <xdr:cNvSpPr txBox="1"/>
      </xdr:nvSpPr>
      <xdr:spPr>
        <a:xfrm>
          <a:off x="3924300" y="695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215879</xdr:rowOff>
    </xdr:from>
    <xdr:to>
      <xdr:col>19</xdr:col>
      <xdr:colOff>38100</xdr:colOff>
      <xdr:row>35</xdr:row>
      <xdr:rowOff>317479</xdr:rowOff>
    </xdr:to>
    <xdr:sp macro="" textlink="">
      <xdr:nvSpPr>
        <xdr:cNvPr id="133" name="楕円 132"/>
        <xdr:cNvSpPr/>
      </xdr:nvSpPr>
      <xdr:spPr bwMode="auto">
        <a:xfrm>
          <a:off x="3556000" y="682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302256</xdr:rowOff>
    </xdr:from>
    <xdr:ext cx="762000" cy="259045"/>
    <xdr:sp macro="" textlink="">
      <xdr:nvSpPr>
        <xdr:cNvPr id="134" name="テキスト ボックス 133"/>
        <xdr:cNvSpPr txBox="1"/>
      </xdr:nvSpPr>
      <xdr:spPr>
        <a:xfrm>
          <a:off x="3225800" y="69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191565</xdr:rowOff>
    </xdr:from>
    <xdr:to>
      <xdr:col>15</xdr:col>
      <xdr:colOff>101600</xdr:colOff>
      <xdr:row>35</xdr:row>
      <xdr:rowOff>293165</xdr:rowOff>
    </xdr:to>
    <xdr:sp macro="" textlink="">
      <xdr:nvSpPr>
        <xdr:cNvPr id="135" name="楕円 134"/>
        <xdr:cNvSpPr/>
      </xdr:nvSpPr>
      <xdr:spPr bwMode="auto">
        <a:xfrm>
          <a:off x="2857500" y="680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277942</xdr:rowOff>
    </xdr:from>
    <xdr:ext cx="762000" cy="259045"/>
    <xdr:sp macro="" textlink="">
      <xdr:nvSpPr>
        <xdr:cNvPr id="136" name="テキスト ボックス 135"/>
        <xdr:cNvSpPr txBox="1"/>
      </xdr:nvSpPr>
      <xdr:spPr>
        <a:xfrm>
          <a:off x="2527300" y="688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
2,090
6.99
2,549,068
2,261,277
285,116
1,383,649
1,862,639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71998</xdr:rowOff>
    </xdr:from>
    <xdr:to>
      <xdr:col>24</xdr:col>
      <xdr:colOff>63500</xdr:colOff>
      <xdr:row>35</xdr:row>
      <xdr:rowOff>111024</xdr:rowOff>
    </xdr:to>
    <xdr:cxnSp macro="">
      <xdr:nvCxnSpPr>
        <xdr:cNvPr id="58" name="直線コネクタ 57"/>
        <xdr:cNvCxnSpPr/>
      </xdr:nvCxnSpPr>
      <xdr:spPr>
        <a:xfrm flipV="1">
          <a:off x="3797300" y="6072748"/>
          <a:ext cx="8382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111024</xdr:rowOff>
    </xdr:from>
    <xdr:to>
      <xdr:col>19</xdr:col>
      <xdr:colOff>177800</xdr:colOff>
      <xdr:row>35</xdr:row>
      <xdr:rowOff>126972</xdr:rowOff>
    </xdr:to>
    <xdr:cxnSp macro="">
      <xdr:nvCxnSpPr>
        <xdr:cNvPr id="61" name="直線コネクタ 60"/>
        <xdr:cNvCxnSpPr/>
      </xdr:nvCxnSpPr>
      <xdr:spPr>
        <a:xfrm flipV="1">
          <a:off x="2908300" y="6111774"/>
          <a:ext cx="889000" cy="1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126972</xdr:rowOff>
    </xdr:from>
    <xdr:to>
      <xdr:col>15</xdr:col>
      <xdr:colOff>50800</xdr:colOff>
      <xdr:row>35</xdr:row>
      <xdr:rowOff>134458</xdr:rowOff>
    </xdr:to>
    <xdr:cxnSp macro="">
      <xdr:nvCxnSpPr>
        <xdr:cNvPr id="64" name="直線コネクタ 63"/>
        <xdr:cNvCxnSpPr/>
      </xdr:nvCxnSpPr>
      <xdr:spPr>
        <a:xfrm flipV="1">
          <a:off x="2019300" y="6127722"/>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134458</xdr:rowOff>
    </xdr:from>
    <xdr:to>
      <xdr:col>10</xdr:col>
      <xdr:colOff>114300</xdr:colOff>
      <xdr:row>36</xdr:row>
      <xdr:rowOff>11688</xdr:rowOff>
    </xdr:to>
    <xdr:cxnSp macro="">
      <xdr:nvCxnSpPr>
        <xdr:cNvPr id="67" name="直線コネクタ 66"/>
        <xdr:cNvCxnSpPr/>
      </xdr:nvCxnSpPr>
      <xdr:spPr>
        <a:xfrm flipV="1">
          <a:off x="1130300" y="6135208"/>
          <a:ext cx="889000" cy="4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21198</xdr:rowOff>
    </xdr:from>
    <xdr:to>
      <xdr:col>24</xdr:col>
      <xdr:colOff>114300</xdr:colOff>
      <xdr:row>35</xdr:row>
      <xdr:rowOff>122798</xdr:rowOff>
    </xdr:to>
    <xdr:sp macro="" textlink="">
      <xdr:nvSpPr>
        <xdr:cNvPr id="77" name="楕円 76"/>
        <xdr:cNvSpPr/>
      </xdr:nvSpPr>
      <xdr:spPr>
        <a:xfrm>
          <a:off x="4584700" y="60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44075</xdr:rowOff>
    </xdr:from>
    <xdr:ext cx="599010" cy="259045"/>
    <xdr:sp macro="" textlink="">
      <xdr:nvSpPr>
        <xdr:cNvPr id="78" name="人件費該当値テキスト"/>
        <xdr:cNvSpPr txBox="1"/>
      </xdr:nvSpPr>
      <xdr:spPr>
        <a:xfrm>
          <a:off x="4686300" y="587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60224</xdr:rowOff>
    </xdr:from>
    <xdr:to>
      <xdr:col>20</xdr:col>
      <xdr:colOff>38100</xdr:colOff>
      <xdr:row>35</xdr:row>
      <xdr:rowOff>161824</xdr:rowOff>
    </xdr:to>
    <xdr:sp macro="" textlink="">
      <xdr:nvSpPr>
        <xdr:cNvPr id="79" name="楕円 78"/>
        <xdr:cNvSpPr/>
      </xdr:nvSpPr>
      <xdr:spPr>
        <a:xfrm>
          <a:off x="3746500" y="60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6901</xdr:rowOff>
    </xdr:from>
    <xdr:ext cx="599010" cy="259045"/>
    <xdr:sp macro="" textlink="">
      <xdr:nvSpPr>
        <xdr:cNvPr id="80" name="テキスト ボックス 79"/>
        <xdr:cNvSpPr txBox="1"/>
      </xdr:nvSpPr>
      <xdr:spPr>
        <a:xfrm>
          <a:off x="3497795" y="58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76172</xdr:rowOff>
    </xdr:from>
    <xdr:to>
      <xdr:col>15</xdr:col>
      <xdr:colOff>101600</xdr:colOff>
      <xdr:row>36</xdr:row>
      <xdr:rowOff>6322</xdr:rowOff>
    </xdr:to>
    <xdr:sp macro="" textlink="">
      <xdr:nvSpPr>
        <xdr:cNvPr id="81" name="楕円 80"/>
        <xdr:cNvSpPr/>
      </xdr:nvSpPr>
      <xdr:spPr>
        <a:xfrm>
          <a:off x="2857500" y="60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22849</xdr:rowOff>
    </xdr:from>
    <xdr:ext cx="599010" cy="259045"/>
    <xdr:sp macro="" textlink="">
      <xdr:nvSpPr>
        <xdr:cNvPr id="82" name="テキスト ボックス 81"/>
        <xdr:cNvSpPr txBox="1"/>
      </xdr:nvSpPr>
      <xdr:spPr>
        <a:xfrm>
          <a:off x="2608795" y="585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83658</xdr:rowOff>
    </xdr:from>
    <xdr:to>
      <xdr:col>10</xdr:col>
      <xdr:colOff>165100</xdr:colOff>
      <xdr:row>36</xdr:row>
      <xdr:rowOff>13808</xdr:rowOff>
    </xdr:to>
    <xdr:sp macro="" textlink="">
      <xdr:nvSpPr>
        <xdr:cNvPr id="83" name="楕円 82"/>
        <xdr:cNvSpPr/>
      </xdr:nvSpPr>
      <xdr:spPr>
        <a:xfrm>
          <a:off x="1968500" y="608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30335</xdr:rowOff>
    </xdr:from>
    <xdr:ext cx="599010" cy="259045"/>
    <xdr:sp macro="" textlink="">
      <xdr:nvSpPr>
        <xdr:cNvPr id="84" name="テキスト ボックス 83"/>
        <xdr:cNvSpPr txBox="1"/>
      </xdr:nvSpPr>
      <xdr:spPr>
        <a:xfrm>
          <a:off x="1719795" y="585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132338</xdr:rowOff>
    </xdr:from>
    <xdr:to>
      <xdr:col>6</xdr:col>
      <xdr:colOff>38100</xdr:colOff>
      <xdr:row>36</xdr:row>
      <xdr:rowOff>62488</xdr:rowOff>
    </xdr:to>
    <xdr:sp macro="" textlink="">
      <xdr:nvSpPr>
        <xdr:cNvPr id="85" name="楕円 84"/>
        <xdr:cNvSpPr/>
      </xdr:nvSpPr>
      <xdr:spPr>
        <a:xfrm>
          <a:off x="1079500" y="61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79015</xdr:rowOff>
    </xdr:from>
    <xdr:ext cx="599010" cy="259045"/>
    <xdr:sp macro="" textlink="">
      <xdr:nvSpPr>
        <xdr:cNvPr id="86" name="テキスト ボックス 85"/>
        <xdr:cNvSpPr txBox="1"/>
      </xdr:nvSpPr>
      <xdr:spPr>
        <a:xfrm>
          <a:off x="830795" y="590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12677</xdr:rowOff>
    </xdr:from>
    <xdr:to>
      <xdr:col>24</xdr:col>
      <xdr:colOff>63500</xdr:colOff>
      <xdr:row>58</xdr:row>
      <xdr:rowOff>17167</xdr:rowOff>
    </xdr:to>
    <xdr:cxnSp macro="">
      <xdr:nvCxnSpPr>
        <xdr:cNvPr id="117" name="直線コネクタ 116"/>
        <xdr:cNvCxnSpPr/>
      </xdr:nvCxnSpPr>
      <xdr:spPr>
        <a:xfrm flipV="1">
          <a:off x="3797300" y="9956777"/>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17167</xdr:rowOff>
    </xdr:from>
    <xdr:to>
      <xdr:col>19</xdr:col>
      <xdr:colOff>177800</xdr:colOff>
      <xdr:row>58</xdr:row>
      <xdr:rowOff>26079</xdr:rowOff>
    </xdr:to>
    <xdr:cxnSp macro="">
      <xdr:nvCxnSpPr>
        <xdr:cNvPr id="120" name="直線コネクタ 119"/>
        <xdr:cNvCxnSpPr/>
      </xdr:nvCxnSpPr>
      <xdr:spPr>
        <a:xfrm flipV="1">
          <a:off x="2908300" y="9961267"/>
          <a:ext cx="889000" cy="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26079</xdr:rowOff>
    </xdr:from>
    <xdr:to>
      <xdr:col>15</xdr:col>
      <xdr:colOff>50800</xdr:colOff>
      <xdr:row>58</xdr:row>
      <xdr:rowOff>55015</xdr:rowOff>
    </xdr:to>
    <xdr:cxnSp macro="">
      <xdr:nvCxnSpPr>
        <xdr:cNvPr id="123" name="直線コネクタ 122"/>
        <xdr:cNvCxnSpPr/>
      </xdr:nvCxnSpPr>
      <xdr:spPr>
        <a:xfrm flipV="1">
          <a:off x="2019300" y="9970179"/>
          <a:ext cx="8890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55015</xdr:rowOff>
    </xdr:from>
    <xdr:to>
      <xdr:col>10</xdr:col>
      <xdr:colOff>114300</xdr:colOff>
      <xdr:row>58</xdr:row>
      <xdr:rowOff>74026</xdr:rowOff>
    </xdr:to>
    <xdr:cxnSp macro="">
      <xdr:nvCxnSpPr>
        <xdr:cNvPr id="126" name="直線コネクタ 125"/>
        <xdr:cNvCxnSpPr/>
      </xdr:nvCxnSpPr>
      <xdr:spPr>
        <a:xfrm flipV="1">
          <a:off x="1130300" y="9999115"/>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133327</xdr:rowOff>
    </xdr:from>
    <xdr:to>
      <xdr:col>24</xdr:col>
      <xdr:colOff>114300</xdr:colOff>
      <xdr:row>58</xdr:row>
      <xdr:rowOff>63477</xdr:rowOff>
    </xdr:to>
    <xdr:sp macro="" textlink="">
      <xdr:nvSpPr>
        <xdr:cNvPr id="136" name="楕円 135"/>
        <xdr:cNvSpPr/>
      </xdr:nvSpPr>
      <xdr:spPr>
        <a:xfrm>
          <a:off x="4584700" y="99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48254</xdr:rowOff>
    </xdr:from>
    <xdr:ext cx="599010" cy="259045"/>
    <xdr:sp macro="" textlink="">
      <xdr:nvSpPr>
        <xdr:cNvPr id="137" name="物件費該当値テキスト"/>
        <xdr:cNvSpPr txBox="1"/>
      </xdr:nvSpPr>
      <xdr:spPr>
        <a:xfrm>
          <a:off x="4686300" y="982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137817</xdr:rowOff>
    </xdr:from>
    <xdr:to>
      <xdr:col>20</xdr:col>
      <xdr:colOff>38100</xdr:colOff>
      <xdr:row>58</xdr:row>
      <xdr:rowOff>67967</xdr:rowOff>
    </xdr:to>
    <xdr:sp macro="" textlink="">
      <xdr:nvSpPr>
        <xdr:cNvPr id="138" name="楕円 137"/>
        <xdr:cNvSpPr/>
      </xdr:nvSpPr>
      <xdr:spPr>
        <a:xfrm>
          <a:off x="3746500" y="99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59094</xdr:rowOff>
    </xdr:from>
    <xdr:ext cx="599010" cy="259045"/>
    <xdr:sp macro="" textlink="">
      <xdr:nvSpPr>
        <xdr:cNvPr id="139" name="テキスト ボックス 138"/>
        <xdr:cNvSpPr txBox="1"/>
      </xdr:nvSpPr>
      <xdr:spPr>
        <a:xfrm>
          <a:off x="3497795" y="1000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146729</xdr:rowOff>
    </xdr:from>
    <xdr:to>
      <xdr:col>15</xdr:col>
      <xdr:colOff>101600</xdr:colOff>
      <xdr:row>58</xdr:row>
      <xdr:rowOff>76879</xdr:rowOff>
    </xdr:to>
    <xdr:sp macro="" textlink="">
      <xdr:nvSpPr>
        <xdr:cNvPr id="140" name="楕円 139"/>
        <xdr:cNvSpPr/>
      </xdr:nvSpPr>
      <xdr:spPr>
        <a:xfrm>
          <a:off x="2857500" y="99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68006</xdr:rowOff>
    </xdr:from>
    <xdr:ext cx="599010" cy="259045"/>
    <xdr:sp macro="" textlink="">
      <xdr:nvSpPr>
        <xdr:cNvPr id="141" name="テキスト ボックス 140"/>
        <xdr:cNvSpPr txBox="1"/>
      </xdr:nvSpPr>
      <xdr:spPr>
        <a:xfrm>
          <a:off x="2608795" y="1001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4215</xdr:rowOff>
    </xdr:from>
    <xdr:to>
      <xdr:col>10</xdr:col>
      <xdr:colOff>165100</xdr:colOff>
      <xdr:row>58</xdr:row>
      <xdr:rowOff>105815</xdr:rowOff>
    </xdr:to>
    <xdr:sp macro="" textlink="">
      <xdr:nvSpPr>
        <xdr:cNvPr id="142" name="楕円 141"/>
        <xdr:cNvSpPr/>
      </xdr:nvSpPr>
      <xdr:spPr>
        <a:xfrm>
          <a:off x="1968500" y="99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96942</xdr:rowOff>
    </xdr:from>
    <xdr:ext cx="599010" cy="259045"/>
    <xdr:sp macro="" textlink="">
      <xdr:nvSpPr>
        <xdr:cNvPr id="143" name="テキスト ボックス 142"/>
        <xdr:cNvSpPr txBox="1"/>
      </xdr:nvSpPr>
      <xdr:spPr>
        <a:xfrm>
          <a:off x="1719795" y="1004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23226</xdr:rowOff>
    </xdr:from>
    <xdr:to>
      <xdr:col>6</xdr:col>
      <xdr:colOff>38100</xdr:colOff>
      <xdr:row>58</xdr:row>
      <xdr:rowOff>124826</xdr:rowOff>
    </xdr:to>
    <xdr:sp macro="" textlink="">
      <xdr:nvSpPr>
        <xdr:cNvPr id="144" name="楕円 143"/>
        <xdr:cNvSpPr/>
      </xdr:nvSpPr>
      <xdr:spPr>
        <a:xfrm>
          <a:off x="1079500" y="99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115953</xdr:rowOff>
    </xdr:from>
    <xdr:ext cx="599010" cy="259045"/>
    <xdr:sp macro="" textlink="">
      <xdr:nvSpPr>
        <xdr:cNvPr id="145" name="テキスト ボックス 144"/>
        <xdr:cNvSpPr txBox="1"/>
      </xdr:nvSpPr>
      <xdr:spPr>
        <a:xfrm>
          <a:off x="830795" y="1006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5569</xdr:rowOff>
    </xdr:from>
    <xdr:to>
      <xdr:col>24</xdr:col>
      <xdr:colOff>63500</xdr:colOff>
      <xdr:row>78</xdr:row>
      <xdr:rowOff>9066</xdr:rowOff>
    </xdr:to>
    <xdr:cxnSp macro="">
      <xdr:nvCxnSpPr>
        <xdr:cNvPr id="170" name="直線コネクタ 169"/>
        <xdr:cNvCxnSpPr/>
      </xdr:nvCxnSpPr>
      <xdr:spPr>
        <a:xfrm flipV="1">
          <a:off x="3797300" y="13378669"/>
          <a:ext cx="8382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746</xdr:rowOff>
    </xdr:from>
    <xdr:to>
      <xdr:col>19</xdr:col>
      <xdr:colOff>177800</xdr:colOff>
      <xdr:row>78</xdr:row>
      <xdr:rowOff>9066</xdr:rowOff>
    </xdr:to>
    <xdr:cxnSp macro="">
      <xdr:nvCxnSpPr>
        <xdr:cNvPr id="173" name="直線コネクタ 172"/>
        <xdr:cNvCxnSpPr/>
      </xdr:nvCxnSpPr>
      <xdr:spPr>
        <a:xfrm>
          <a:off x="2908300" y="13373846"/>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746</xdr:rowOff>
    </xdr:from>
    <xdr:to>
      <xdr:col>15</xdr:col>
      <xdr:colOff>50800</xdr:colOff>
      <xdr:row>78</xdr:row>
      <xdr:rowOff>13061</xdr:rowOff>
    </xdr:to>
    <xdr:cxnSp macro="">
      <xdr:nvCxnSpPr>
        <xdr:cNvPr id="176" name="直線コネクタ 175"/>
        <xdr:cNvCxnSpPr/>
      </xdr:nvCxnSpPr>
      <xdr:spPr>
        <a:xfrm flipV="1">
          <a:off x="2019300" y="13373846"/>
          <a:ext cx="889000" cy="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10815</xdr:rowOff>
    </xdr:from>
    <xdr:to>
      <xdr:col>10</xdr:col>
      <xdr:colOff>114300</xdr:colOff>
      <xdr:row>78</xdr:row>
      <xdr:rowOff>13061</xdr:rowOff>
    </xdr:to>
    <xdr:cxnSp macro="">
      <xdr:nvCxnSpPr>
        <xdr:cNvPr id="179" name="直線コネクタ 178"/>
        <xdr:cNvCxnSpPr/>
      </xdr:nvCxnSpPr>
      <xdr:spPr>
        <a:xfrm>
          <a:off x="1130300" y="13383915"/>
          <a:ext cx="889000" cy="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126219</xdr:rowOff>
    </xdr:from>
    <xdr:to>
      <xdr:col>24</xdr:col>
      <xdr:colOff>114300</xdr:colOff>
      <xdr:row>78</xdr:row>
      <xdr:rowOff>56369</xdr:rowOff>
    </xdr:to>
    <xdr:sp macro="" textlink="">
      <xdr:nvSpPr>
        <xdr:cNvPr id="189" name="楕円 188"/>
        <xdr:cNvSpPr/>
      </xdr:nvSpPr>
      <xdr:spPr>
        <a:xfrm>
          <a:off x="4584700" y="133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41146</xdr:rowOff>
    </xdr:from>
    <xdr:ext cx="469744" cy="259045"/>
    <xdr:sp macro="" textlink="">
      <xdr:nvSpPr>
        <xdr:cNvPr id="190" name="維持補修費該当値テキスト"/>
        <xdr:cNvSpPr txBox="1"/>
      </xdr:nvSpPr>
      <xdr:spPr>
        <a:xfrm>
          <a:off x="4686300" y="1324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129716</xdr:rowOff>
    </xdr:from>
    <xdr:to>
      <xdr:col>20</xdr:col>
      <xdr:colOff>38100</xdr:colOff>
      <xdr:row>78</xdr:row>
      <xdr:rowOff>59866</xdr:rowOff>
    </xdr:to>
    <xdr:sp macro="" textlink="">
      <xdr:nvSpPr>
        <xdr:cNvPr id="191" name="楕円 190"/>
        <xdr:cNvSpPr/>
      </xdr:nvSpPr>
      <xdr:spPr>
        <a:xfrm>
          <a:off x="3746500" y="133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50993</xdr:rowOff>
    </xdr:from>
    <xdr:ext cx="469744" cy="259045"/>
    <xdr:sp macro="" textlink="">
      <xdr:nvSpPr>
        <xdr:cNvPr id="192" name="テキスト ボックス 191"/>
        <xdr:cNvSpPr txBox="1"/>
      </xdr:nvSpPr>
      <xdr:spPr>
        <a:xfrm>
          <a:off x="3562428" y="1342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121396</xdr:rowOff>
    </xdr:from>
    <xdr:to>
      <xdr:col>15</xdr:col>
      <xdr:colOff>101600</xdr:colOff>
      <xdr:row>78</xdr:row>
      <xdr:rowOff>51546</xdr:rowOff>
    </xdr:to>
    <xdr:sp macro="" textlink="">
      <xdr:nvSpPr>
        <xdr:cNvPr id="193" name="楕円 192"/>
        <xdr:cNvSpPr/>
      </xdr:nvSpPr>
      <xdr:spPr>
        <a:xfrm>
          <a:off x="2857500" y="133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42673</xdr:rowOff>
    </xdr:from>
    <xdr:ext cx="469744" cy="259045"/>
    <xdr:sp macro="" textlink="">
      <xdr:nvSpPr>
        <xdr:cNvPr id="194" name="テキスト ボックス 193"/>
        <xdr:cNvSpPr txBox="1"/>
      </xdr:nvSpPr>
      <xdr:spPr>
        <a:xfrm>
          <a:off x="2673428" y="1341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133711</xdr:rowOff>
    </xdr:from>
    <xdr:to>
      <xdr:col>10</xdr:col>
      <xdr:colOff>165100</xdr:colOff>
      <xdr:row>78</xdr:row>
      <xdr:rowOff>63861</xdr:rowOff>
    </xdr:to>
    <xdr:sp macro="" textlink="">
      <xdr:nvSpPr>
        <xdr:cNvPr id="195" name="楕円 194"/>
        <xdr:cNvSpPr/>
      </xdr:nvSpPr>
      <xdr:spPr>
        <a:xfrm>
          <a:off x="1968500" y="1333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54988</xdr:rowOff>
    </xdr:from>
    <xdr:ext cx="469744" cy="259045"/>
    <xdr:sp macro="" textlink="">
      <xdr:nvSpPr>
        <xdr:cNvPr id="196" name="テキスト ボックス 195"/>
        <xdr:cNvSpPr txBox="1"/>
      </xdr:nvSpPr>
      <xdr:spPr>
        <a:xfrm>
          <a:off x="1784428" y="1342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131465</xdr:rowOff>
    </xdr:from>
    <xdr:to>
      <xdr:col>6</xdr:col>
      <xdr:colOff>38100</xdr:colOff>
      <xdr:row>78</xdr:row>
      <xdr:rowOff>61615</xdr:rowOff>
    </xdr:to>
    <xdr:sp macro="" textlink="">
      <xdr:nvSpPr>
        <xdr:cNvPr id="197" name="楕円 196"/>
        <xdr:cNvSpPr/>
      </xdr:nvSpPr>
      <xdr:spPr>
        <a:xfrm>
          <a:off x="1079500" y="133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52742</xdr:rowOff>
    </xdr:from>
    <xdr:ext cx="469744" cy="259045"/>
    <xdr:sp macro="" textlink="">
      <xdr:nvSpPr>
        <xdr:cNvPr id="198" name="テキスト ボックス 197"/>
        <xdr:cNvSpPr txBox="1"/>
      </xdr:nvSpPr>
      <xdr:spPr>
        <a:xfrm>
          <a:off x="895428" y="1342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40963</xdr:rowOff>
    </xdr:from>
    <xdr:to>
      <xdr:col>24</xdr:col>
      <xdr:colOff>63500</xdr:colOff>
      <xdr:row>97</xdr:row>
      <xdr:rowOff>47107</xdr:rowOff>
    </xdr:to>
    <xdr:cxnSp macro="">
      <xdr:nvCxnSpPr>
        <xdr:cNvPr id="231" name="直線コネクタ 230"/>
        <xdr:cNvCxnSpPr/>
      </xdr:nvCxnSpPr>
      <xdr:spPr>
        <a:xfrm>
          <a:off x="3797300" y="16671613"/>
          <a:ext cx="8382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40963</xdr:rowOff>
    </xdr:from>
    <xdr:to>
      <xdr:col>19</xdr:col>
      <xdr:colOff>177800</xdr:colOff>
      <xdr:row>97</xdr:row>
      <xdr:rowOff>114688</xdr:rowOff>
    </xdr:to>
    <xdr:cxnSp macro="">
      <xdr:nvCxnSpPr>
        <xdr:cNvPr id="234" name="直線コネクタ 233"/>
        <xdr:cNvCxnSpPr/>
      </xdr:nvCxnSpPr>
      <xdr:spPr>
        <a:xfrm flipV="1">
          <a:off x="2908300" y="16671613"/>
          <a:ext cx="889000" cy="7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89075</xdr:rowOff>
    </xdr:from>
    <xdr:to>
      <xdr:col>15</xdr:col>
      <xdr:colOff>50800</xdr:colOff>
      <xdr:row>97</xdr:row>
      <xdr:rowOff>114688</xdr:rowOff>
    </xdr:to>
    <xdr:cxnSp macro="">
      <xdr:nvCxnSpPr>
        <xdr:cNvPr id="237" name="直線コネクタ 236"/>
        <xdr:cNvCxnSpPr/>
      </xdr:nvCxnSpPr>
      <xdr:spPr>
        <a:xfrm>
          <a:off x="2019300" y="16719725"/>
          <a:ext cx="889000" cy="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89075</xdr:rowOff>
    </xdr:from>
    <xdr:to>
      <xdr:col>10</xdr:col>
      <xdr:colOff>114300</xdr:colOff>
      <xdr:row>97</xdr:row>
      <xdr:rowOff>118726</xdr:rowOff>
    </xdr:to>
    <xdr:cxnSp macro="">
      <xdr:nvCxnSpPr>
        <xdr:cNvPr id="240" name="直線コネクタ 239"/>
        <xdr:cNvCxnSpPr/>
      </xdr:nvCxnSpPr>
      <xdr:spPr>
        <a:xfrm flipV="1">
          <a:off x="1130300" y="16719725"/>
          <a:ext cx="889000" cy="2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167757</xdr:rowOff>
    </xdr:from>
    <xdr:to>
      <xdr:col>24</xdr:col>
      <xdr:colOff>114300</xdr:colOff>
      <xdr:row>97</xdr:row>
      <xdr:rowOff>97907</xdr:rowOff>
    </xdr:to>
    <xdr:sp macro="" textlink="">
      <xdr:nvSpPr>
        <xdr:cNvPr id="250" name="楕円 249"/>
        <xdr:cNvSpPr/>
      </xdr:nvSpPr>
      <xdr:spPr>
        <a:xfrm>
          <a:off x="4584700" y="166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146184</xdr:rowOff>
    </xdr:from>
    <xdr:ext cx="534377" cy="259045"/>
    <xdr:sp macro="" textlink="">
      <xdr:nvSpPr>
        <xdr:cNvPr id="251" name="扶助費該当値テキスト"/>
        <xdr:cNvSpPr txBox="1"/>
      </xdr:nvSpPr>
      <xdr:spPr>
        <a:xfrm>
          <a:off x="4686300" y="1660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161613</xdr:rowOff>
    </xdr:from>
    <xdr:to>
      <xdr:col>20</xdr:col>
      <xdr:colOff>38100</xdr:colOff>
      <xdr:row>97</xdr:row>
      <xdr:rowOff>91763</xdr:rowOff>
    </xdr:to>
    <xdr:sp macro="" textlink="">
      <xdr:nvSpPr>
        <xdr:cNvPr id="252" name="楕円 251"/>
        <xdr:cNvSpPr/>
      </xdr:nvSpPr>
      <xdr:spPr>
        <a:xfrm>
          <a:off x="3746500" y="166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82890</xdr:rowOff>
    </xdr:from>
    <xdr:ext cx="534377" cy="259045"/>
    <xdr:sp macro="" textlink="">
      <xdr:nvSpPr>
        <xdr:cNvPr id="253" name="テキスト ボックス 252"/>
        <xdr:cNvSpPr txBox="1"/>
      </xdr:nvSpPr>
      <xdr:spPr>
        <a:xfrm>
          <a:off x="3530111" y="1671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63888</xdr:rowOff>
    </xdr:from>
    <xdr:to>
      <xdr:col>15</xdr:col>
      <xdr:colOff>101600</xdr:colOff>
      <xdr:row>97</xdr:row>
      <xdr:rowOff>165488</xdr:rowOff>
    </xdr:to>
    <xdr:sp macro="" textlink="">
      <xdr:nvSpPr>
        <xdr:cNvPr id="254" name="楕円 253"/>
        <xdr:cNvSpPr/>
      </xdr:nvSpPr>
      <xdr:spPr>
        <a:xfrm>
          <a:off x="2857500" y="166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156615</xdr:rowOff>
    </xdr:from>
    <xdr:ext cx="534377" cy="259045"/>
    <xdr:sp macro="" textlink="">
      <xdr:nvSpPr>
        <xdr:cNvPr id="255" name="テキスト ボックス 254"/>
        <xdr:cNvSpPr txBox="1"/>
      </xdr:nvSpPr>
      <xdr:spPr>
        <a:xfrm>
          <a:off x="2641111" y="167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38275</xdr:rowOff>
    </xdr:from>
    <xdr:to>
      <xdr:col>10</xdr:col>
      <xdr:colOff>165100</xdr:colOff>
      <xdr:row>97</xdr:row>
      <xdr:rowOff>139875</xdr:rowOff>
    </xdr:to>
    <xdr:sp macro="" textlink="">
      <xdr:nvSpPr>
        <xdr:cNvPr id="256" name="楕円 255"/>
        <xdr:cNvSpPr/>
      </xdr:nvSpPr>
      <xdr:spPr>
        <a:xfrm>
          <a:off x="1968500" y="166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131002</xdr:rowOff>
    </xdr:from>
    <xdr:ext cx="534377" cy="259045"/>
    <xdr:sp macro="" textlink="">
      <xdr:nvSpPr>
        <xdr:cNvPr id="257" name="テキスト ボックス 256"/>
        <xdr:cNvSpPr txBox="1"/>
      </xdr:nvSpPr>
      <xdr:spPr>
        <a:xfrm>
          <a:off x="1752111" y="167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67926</xdr:rowOff>
    </xdr:from>
    <xdr:to>
      <xdr:col>6</xdr:col>
      <xdr:colOff>38100</xdr:colOff>
      <xdr:row>97</xdr:row>
      <xdr:rowOff>169526</xdr:rowOff>
    </xdr:to>
    <xdr:sp macro="" textlink="">
      <xdr:nvSpPr>
        <xdr:cNvPr id="258" name="楕円 257"/>
        <xdr:cNvSpPr/>
      </xdr:nvSpPr>
      <xdr:spPr>
        <a:xfrm>
          <a:off x="1079500" y="166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160653</xdr:rowOff>
    </xdr:from>
    <xdr:ext cx="534377" cy="259045"/>
    <xdr:sp macro="" textlink="">
      <xdr:nvSpPr>
        <xdr:cNvPr id="259" name="テキスト ボックス 258"/>
        <xdr:cNvSpPr txBox="1"/>
      </xdr:nvSpPr>
      <xdr:spPr>
        <a:xfrm>
          <a:off x="863111" y="167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33017</xdr:rowOff>
    </xdr:from>
    <xdr:to>
      <xdr:col>55</xdr:col>
      <xdr:colOff>0</xdr:colOff>
      <xdr:row>39</xdr:row>
      <xdr:rowOff>36814</xdr:rowOff>
    </xdr:to>
    <xdr:cxnSp macro="">
      <xdr:nvCxnSpPr>
        <xdr:cNvPr id="290" name="直線コネクタ 289"/>
        <xdr:cNvCxnSpPr/>
      </xdr:nvCxnSpPr>
      <xdr:spPr>
        <a:xfrm flipV="1">
          <a:off x="9639300" y="6719567"/>
          <a:ext cx="8382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25526</xdr:rowOff>
    </xdr:from>
    <xdr:to>
      <xdr:col>50</xdr:col>
      <xdr:colOff>114300</xdr:colOff>
      <xdr:row>39</xdr:row>
      <xdr:rowOff>36814</xdr:rowOff>
    </xdr:to>
    <xdr:cxnSp macro="">
      <xdr:nvCxnSpPr>
        <xdr:cNvPr id="293" name="直線コネクタ 292"/>
        <xdr:cNvCxnSpPr/>
      </xdr:nvCxnSpPr>
      <xdr:spPr>
        <a:xfrm>
          <a:off x="8750300" y="6712076"/>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25526</xdr:rowOff>
    </xdr:from>
    <xdr:to>
      <xdr:col>45</xdr:col>
      <xdr:colOff>177800</xdr:colOff>
      <xdr:row>39</xdr:row>
      <xdr:rowOff>37300</xdr:rowOff>
    </xdr:to>
    <xdr:cxnSp macro="">
      <xdr:nvCxnSpPr>
        <xdr:cNvPr id="296" name="直線コネクタ 295"/>
        <xdr:cNvCxnSpPr/>
      </xdr:nvCxnSpPr>
      <xdr:spPr>
        <a:xfrm flipV="1">
          <a:off x="7861300" y="6712076"/>
          <a:ext cx="889000" cy="1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37300</xdr:rowOff>
    </xdr:from>
    <xdr:to>
      <xdr:col>41</xdr:col>
      <xdr:colOff>50800</xdr:colOff>
      <xdr:row>39</xdr:row>
      <xdr:rowOff>40943</xdr:rowOff>
    </xdr:to>
    <xdr:cxnSp macro="">
      <xdr:nvCxnSpPr>
        <xdr:cNvPr id="299" name="直線コネクタ 298"/>
        <xdr:cNvCxnSpPr/>
      </xdr:nvCxnSpPr>
      <xdr:spPr>
        <a:xfrm flipV="1">
          <a:off x="6972300" y="6723850"/>
          <a:ext cx="889000" cy="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153667</xdr:rowOff>
    </xdr:from>
    <xdr:to>
      <xdr:col>55</xdr:col>
      <xdr:colOff>50800</xdr:colOff>
      <xdr:row>39</xdr:row>
      <xdr:rowOff>83817</xdr:rowOff>
    </xdr:to>
    <xdr:sp macro="" textlink="">
      <xdr:nvSpPr>
        <xdr:cNvPr id="309" name="楕円 308"/>
        <xdr:cNvSpPr/>
      </xdr:nvSpPr>
      <xdr:spPr>
        <a:xfrm>
          <a:off x="10426700" y="66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68594</xdr:rowOff>
    </xdr:from>
    <xdr:ext cx="534377" cy="259045"/>
    <xdr:sp macro="" textlink="">
      <xdr:nvSpPr>
        <xdr:cNvPr id="310" name="補助費等該当値テキスト"/>
        <xdr:cNvSpPr txBox="1"/>
      </xdr:nvSpPr>
      <xdr:spPr>
        <a:xfrm>
          <a:off x="10528300" y="658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157464</xdr:rowOff>
    </xdr:from>
    <xdr:to>
      <xdr:col>50</xdr:col>
      <xdr:colOff>165100</xdr:colOff>
      <xdr:row>39</xdr:row>
      <xdr:rowOff>87614</xdr:rowOff>
    </xdr:to>
    <xdr:sp macro="" textlink="">
      <xdr:nvSpPr>
        <xdr:cNvPr id="311" name="楕円 310"/>
        <xdr:cNvSpPr/>
      </xdr:nvSpPr>
      <xdr:spPr>
        <a:xfrm>
          <a:off x="9588500" y="66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78741</xdr:rowOff>
    </xdr:from>
    <xdr:ext cx="534377" cy="259045"/>
    <xdr:sp macro="" textlink="">
      <xdr:nvSpPr>
        <xdr:cNvPr id="312" name="テキスト ボックス 311"/>
        <xdr:cNvSpPr txBox="1"/>
      </xdr:nvSpPr>
      <xdr:spPr>
        <a:xfrm>
          <a:off x="9372111" y="67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146176</xdr:rowOff>
    </xdr:from>
    <xdr:to>
      <xdr:col>46</xdr:col>
      <xdr:colOff>38100</xdr:colOff>
      <xdr:row>39</xdr:row>
      <xdr:rowOff>76326</xdr:rowOff>
    </xdr:to>
    <xdr:sp macro="" textlink="">
      <xdr:nvSpPr>
        <xdr:cNvPr id="313" name="楕円 312"/>
        <xdr:cNvSpPr/>
      </xdr:nvSpPr>
      <xdr:spPr>
        <a:xfrm>
          <a:off x="8699500" y="666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67453</xdr:rowOff>
    </xdr:from>
    <xdr:ext cx="534377" cy="259045"/>
    <xdr:sp macro="" textlink="">
      <xdr:nvSpPr>
        <xdr:cNvPr id="314" name="テキスト ボックス 313"/>
        <xdr:cNvSpPr txBox="1"/>
      </xdr:nvSpPr>
      <xdr:spPr>
        <a:xfrm>
          <a:off x="8483111" y="675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157950</xdr:rowOff>
    </xdr:from>
    <xdr:to>
      <xdr:col>41</xdr:col>
      <xdr:colOff>101600</xdr:colOff>
      <xdr:row>39</xdr:row>
      <xdr:rowOff>88100</xdr:rowOff>
    </xdr:to>
    <xdr:sp macro="" textlink="">
      <xdr:nvSpPr>
        <xdr:cNvPr id="315" name="楕円 314"/>
        <xdr:cNvSpPr/>
      </xdr:nvSpPr>
      <xdr:spPr>
        <a:xfrm>
          <a:off x="7810500" y="66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79227</xdr:rowOff>
    </xdr:from>
    <xdr:ext cx="534377" cy="259045"/>
    <xdr:sp macro="" textlink="">
      <xdr:nvSpPr>
        <xdr:cNvPr id="316" name="テキスト ボックス 315"/>
        <xdr:cNvSpPr txBox="1"/>
      </xdr:nvSpPr>
      <xdr:spPr>
        <a:xfrm>
          <a:off x="7594111" y="676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161593</xdr:rowOff>
    </xdr:from>
    <xdr:to>
      <xdr:col>36</xdr:col>
      <xdr:colOff>165100</xdr:colOff>
      <xdr:row>39</xdr:row>
      <xdr:rowOff>91743</xdr:rowOff>
    </xdr:to>
    <xdr:sp macro="" textlink="">
      <xdr:nvSpPr>
        <xdr:cNvPr id="317" name="楕円 316"/>
        <xdr:cNvSpPr/>
      </xdr:nvSpPr>
      <xdr:spPr>
        <a:xfrm>
          <a:off x="6921500" y="667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82870</xdr:rowOff>
    </xdr:from>
    <xdr:ext cx="534377" cy="259045"/>
    <xdr:sp macro="" textlink="">
      <xdr:nvSpPr>
        <xdr:cNvPr id="318" name="テキスト ボックス 317"/>
        <xdr:cNvSpPr txBox="1"/>
      </xdr:nvSpPr>
      <xdr:spPr>
        <a:xfrm>
          <a:off x="6705111" y="676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78238</xdr:rowOff>
    </xdr:from>
    <xdr:to>
      <xdr:col>55</xdr:col>
      <xdr:colOff>0</xdr:colOff>
      <xdr:row>58</xdr:row>
      <xdr:rowOff>84580</xdr:rowOff>
    </xdr:to>
    <xdr:cxnSp macro="">
      <xdr:nvCxnSpPr>
        <xdr:cNvPr id="345" name="直線コネクタ 344"/>
        <xdr:cNvCxnSpPr/>
      </xdr:nvCxnSpPr>
      <xdr:spPr>
        <a:xfrm flipV="1">
          <a:off x="9639300" y="10022338"/>
          <a:ext cx="8382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84580</xdr:rowOff>
    </xdr:from>
    <xdr:to>
      <xdr:col>50</xdr:col>
      <xdr:colOff>114300</xdr:colOff>
      <xdr:row>58</xdr:row>
      <xdr:rowOff>86710</xdr:rowOff>
    </xdr:to>
    <xdr:cxnSp macro="">
      <xdr:nvCxnSpPr>
        <xdr:cNvPr id="348" name="直線コネクタ 347"/>
        <xdr:cNvCxnSpPr/>
      </xdr:nvCxnSpPr>
      <xdr:spPr>
        <a:xfrm flipV="1">
          <a:off x="8750300" y="10028680"/>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67637</xdr:rowOff>
    </xdr:from>
    <xdr:to>
      <xdr:col>45</xdr:col>
      <xdr:colOff>177800</xdr:colOff>
      <xdr:row>58</xdr:row>
      <xdr:rowOff>86710</xdr:rowOff>
    </xdr:to>
    <xdr:cxnSp macro="">
      <xdr:nvCxnSpPr>
        <xdr:cNvPr id="351" name="直線コネクタ 350"/>
        <xdr:cNvCxnSpPr/>
      </xdr:nvCxnSpPr>
      <xdr:spPr>
        <a:xfrm>
          <a:off x="7861300" y="10011737"/>
          <a:ext cx="889000" cy="1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67637</xdr:rowOff>
    </xdr:from>
    <xdr:to>
      <xdr:col>41</xdr:col>
      <xdr:colOff>50800</xdr:colOff>
      <xdr:row>58</xdr:row>
      <xdr:rowOff>71752</xdr:rowOff>
    </xdr:to>
    <xdr:cxnSp macro="">
      <xdr:nvCxnSpPr>
        <xdr:cNvPr id="354" name="直線コネクタ 353"/>
        <xdr:cNvCxnSpPr/>
      </xdr:nvCxnSpPr>
      <xdr:spPr>
        <a:xfrm flipV="1">
          <a:off x="6972300" y="1001173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27438</xdr:rowOff>
    </xdr:from>
    <xdr:to>
      <xdr:col>55</xdr:col>
      <xdr:colOff>50800</xdr:colOff>
      <xdr:row>58</xdr:row>
      <xdr:rowOff>129038</xdr:rowOff>
    </xdr:to>
    <xdr:sp macro="" textlink="">
      <xdr:nvSpPr>
        <xdr:cNvPr id="364" name="楕円 363"/>
        <xdr:cNvSpPr/>
      </xdr:nvSpPr>
      <xdr:spPr>
        <a:xfrm>
          <a:off x="10426700" y="99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113815</xdr:rowOff>
    </xdr:from>
    <xdr:ext cx="599010" cy="259045"/>
    <xdr:sp macro="" textlink="">
      <xdr:nvSpPr>
        <xdr:cNvPr id="365" name="普通建設事業費該当値テキスト"/>
        <xdr:cNvSpPr txBox="1"/>
      </xdr:nvSpPr>
      <xdr:spPr>
        <a:xfrm>
          <a:off x="10528300" y="988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33780</xdr:rowOff>
    </xdr:from>
    <xdr:to>
      <xdr:col>50</xdr:col>
      <xdr:colOff>165100</xdr:colOff>
      <xdr:row>58</xdr:row>
      <xdr:rowOff>135380</xdr:rowOff>
    </xdr:to>
    <xdr:sp macro="" textlink="">
      <xdr:nvSpPr>
        <xdr:cNvPr id="366" name="楕円 365"/>
        <xdr:cNvSpPr/>
      </xdr:nvSpPr>
      <xdr:spPr>
        <a:xfrm>
          <a:off x="9588500" y="99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126507</xdr:rowOff>
    </xdr:from>
    <xdr:ext cx="599010" cy="259045"/>
    <xdr:sp macro="" textlink="">
      <xdr:nvSpPr>
        <xdr:cNvPr id="367" name="テキスト ボックス 366"/>
        <xdr:cNvSpPr txBox="1"/>
      </xdr:nvSpPr>
      <xdr:spPr>
        <a:xfrm>
          <a:off x="9339795" y="10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35910</xdr:rowOff>
    </xdr:from>
    <xdr:to>
      <xdr:col>46</xdr:col>
      <xdr:colOff>38100</xdr:colOff>
      <xdr:row>58</xdr:row>
      <xdr:rowOff>137510</xdr:rowOff>
    </xdr:to>
    <xdr:sp macro="" textlink="">
      <xdr:nvSpPr>
        <xdr:cNvPr id="368" name="楕円 367"/>
        <xdr:cNvSpPr/>
      </xdr:nvSpPr>
      <xdr:spPr>
        <a:xfrm>
          <a:off x="8699500" y="99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128637</xdr:rowOff>
    </xdr:from>
    <xdr:ext cx="599010" cy="259045"/>
    <xdr:sp macro="" textlink="">
      <xdr:nvSpPr>
        <xdr:cNvPr id="369" name="テキスト ボックス 368"/>
        <xdr:cNvSpPr txBox="1"/>
      </xdr:nvSpPr>
      <xdr:spPr>
        <a:xfrm>
          <a:off x="8450795" y="1007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16837</xdr:rowOff>
    </xdr:from>
    <xdr:to>
      <xdr:col>41</xdr:col>
      <xdr:colOff>101600</xdr:colOff>
      <xdr:row>58</xdr:row>
      <xdr:rowOff>118437</xdr:rowOff>
    </xdr:to>
    <xdr:sp macro="" textlink="">
      <xdr:nvSpPr>
        <xdr:cNvPr id="370" name="楕円 369"/>
        <xdr:cNvSpPr/>
      </xdr:nvSpPr>
      <xdr:spPr>
        <a:xfrm>
          <a:off x="7810500" y="99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109564</xdr:rowOff>
    </xdr:from>
    <xdr:ext cx="599010" cy="259045"/>
    <xdr:sp macro="" textlink="">
      <xdr:nvSpPr>
        <xdr:cNvPr id="371" name="テキスト ボックス 370"/>
        <xdr:cNvSpPr txBox="1"/>
      </xdr:nvSpPr>
      <xdr:spPr>
        <a:xfrm>
          <a:off x="7561795" y="1005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20952</xdr:rowOff>
    </xdr:from>
    <xdr:to>
      <xdr:col>36</xdr:col>
      <xdr:colOff>165100</xdr:colOff>
      <xdr:row>58</xdr:row>
      <xdr:rowOff>122552</xdr:rowOff>
    </xdr:to>
    <xdr:sp macro="" textlink="">
      <xdr:nvSpPr>
        <xdr:cNvPr id="372" name="楕円 371"/>
        <xdr:cNvSpPr/>
      </xdr:nvSpPr>
      <xdr:spPr>
        <a:xfrm>
          <a:off x="6921500" y="99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113679</xdr:rowOff>
    </xdr:from>
    <xdr:ext cx="599010" cy="259045"/>
    <xdr:sp macro="" textlink="">
      <xdr:nvSpPr>
        <xdr:cNvPr id="373" name="テキスト ボックス 372"/>
        <xdr:cNvSpPr txBox="1"/>
      </xdr:nvSpPr>
      <xdr:spPr>
        <a:xfrm>
          <a:off x="6672795" y="1005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17072</xdr:rowOff>
    </xdr:from>
    <xdr:to>
      <xdr:col>55</xdr:col>
      <xdr:colOff>0</xdr:colOff>
      <xdr:row>79</xdr:row>
      <xdr:rowOff>76298</xdr:rowOff>
    </xdr:to>
    <xdr:cxnSp macro="">
      <xdr:nvCxnSpPr>
        <xdr:cNvPr id="404" name="直線コネクタ 403"/>
        <xdr:cNvCxnSpPr/>
      </xdr:nvCxnSpPr>
      <xdr:spPr>
        <a:xfrm>
          <a:off x="9639300" y="13561622"/>
          <a:ext cx="838200" cy="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17072</xdr:rowOff>
    </xdr:from>
    <xdr:to>
      <xdr:col>50</xdr:col>
      <xdr:colOff>114300</xdr:colOff>
      <xdr:row>79</xdr:row>
      <xdr:rowOff>42173</xdr:rowOff>
    </xdr:to>
    <xdr:cxnSp macro="">
      <xdr:nvCxnSpPr>
        <xdr:cNvPr id="407" name="直線コネクタ 406"/>
        <xdr:cNvCxnSpPr/>
      </xdr:nvCxnSpPr>
      <xdr:spPr>
        <a:xfrm flipV="1">
          <a:off x="8750300" y="13561622"/>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41013</xdr:rowOff>
    </xdr:from>
    <xdr:to>
      <xdr:col>45</xdr:col>
      <xdr:colOff>177800</xdr:colOff>
      <xdr:row>79</xdr:row>
      <xdr:rowOff>42173</xdr:rowOff>
    </xdr:to>
    <xdr:cxnSp macro="">
      <xdr:nvCxnSpPr>
        <xdr:cNvPr id="410" name="直線コネクタ 409"/>
        <xdr:cNvCxnSpPr/>
      </xdr:nvCxnSpPr>
      <xdr:spPr>
        <a:xfrm>
          <a:off x="7861300" y="13585563"/>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25498</xdr:rowOff>
    </xdr:from>
    <xdr:to>
      <xdr:col>55</xdr:col>
      <xdr:colOff>50800</xdr:colOff>
      <xdr:row>79</xdr:row>
      <xdr:rowOff>127098</xdr:rowOff>
    </xdr:to>
    <xdr:sp macro="" textlink="">
      <xdr:nvSpPr>
        <xdr:cNvPr id="420" name="楕円 419"/>
        <xdr:cNvSpPr/>
      </xdr:nvSpPr>
      <xdr:spPr>
        <a:xfrm>
          <a:off x="10426700" y="135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111875</xdr:rowOff>
    </xdr:from>
    <xdr:ext cx="534377" cy="259045"/>
    <xdr:sp macro="" textlink="">
      <xdr:nvSpPr>
        <xdr:cNvPr id="421" name="普通建設事業費 （ うち新規整備　）該当値テキスト"/>
        <xdr:cNvSpPr txBox="1"/>
      </xdr:nvSpPr>
      <xdr:spPr>
        <a:xfrm>
          <a:off x="10528300" y="1348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137722</xdr:rowOff>
    </xdr:from>
    <xdr:to>
      <xdr:col>50</xdr:col>
      <xdr:colOff>165100</xdr:colOff>
      <xdr:row>79</xdr:row>
      <xdr:rowOff>67872</xdr:rowOff>
    </xdr:to>
    <xdr:sp macro="" textlink="">
      <xdr:nvSpPr>
        <xdr:cNvPr id="422" name="楕円 421"/>
        <xdr:cNvSpPr/>
      </xdr:nvSpPr>
      <xdr:spPr>
        <a:xfrm>
          <a:off x="9588500" y="135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58999</xdr:rowOff>
    </xdr:from>
    <xdr:ext cx="534377" cy="259045"/>
    <xdr:sp macro="" textlink="">
      <xdr:nvSpPr>
        <xdr:cNvPr id="423" name="テキスト ボックス 422"/>
        <xdr:cNvSpPr txBox="1"/>
      </xdr:nvSpPr>
      <xdr:spPr>
        <a:xfrm>
          <a:off x="9372111" y="136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162823</xdr:rowOff>
    </xdr:from>
    <xdr:to>
      <xdr:col>46</xdr:col>
      <xdr:colOff>38100</xdr:colOff>
      <xdr:row>79</xdr:row>
      <xdr:rowOff>92973</xdr:rowOff>
    </xdr:to>
    <xdr:sp macro="" textlink="">
      <xdr:nvSpPr>
        <xdr:cNvPr id="424" name="楕円 423"/>
        <xdr:cNvSpPr/>
      </xdr:nvSpPr>
      <xdr:spPr>
        <a:xfrm>
          <a:off x="8699500" y="1353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84100</xdr:rowOff>
    </xdr:from>
    <xdr:ext cx="534377" cy="259045"/>
    <xdr:sp macro="" textlink="">
      <xdr:nvSpPr>
        <xdr:cNvPr id="425" name="テキスト ボックス 424"/>
        <xdr:cNvSpPr txBox="1"/>
      </xdr:nvSpPr>
      <xdr:spPr>
        <a:xfrm>
          <a:off x="8483111" y="136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161663</xdr:rowOff>
    </xdr:from>
    <xdr:to>
      <xdr:col>41</xdr:col>
      <xdr:colOff>101600</xdr:colOff>
      <xdr:row>79</xdr:row>
      <xdr:rowOff>91813</xdr:rowOff>
    </xdr:to>
    <xdr:sp macro="" textlink="">
      <xdr:nvSpPr>
        <xdr:cNvPr id="426" name="楕円 425"/>
        <xdr:cNvSpPr/>
      </xdr:nvSpPr>
      <xdr:spPr>
        <a:xfrm>
          <a:off x="7810500" y="135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82940</xdr:rowOff>
    </xdr:from>
    <xdr:ext cx="534377" cy="259045"/>
    <xdr:sp macro="" textlink="">
      <xdr:nvSpPr>
        <xdr:cNvPr id="427" name="テキスト ボックス 426"/>
        <xdr:cNvSpPr txBox="1"/>
      </xdr:nvSpPr>
      <xdr:spPr>
        <a:xfrm>
          <a:off x="7594111" y="1362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129870</xdr:rowOff>
    </xdr:from>
    <xdr:to>
      <xdr:col>55</xdr:col>
      <xdr:colOff>0</xdr:colOff>
      <xdr:row>97</xdr:row>
      <xdr:rowOff>159854</xdr:rowOff>
    </xdr:to>
    <xdr:cxnSp macro="">
      <xdr:nvCxnSpPr>
        <xdr:cNvPr id="452" name="直線コネクタ 451"/>
        <xdr:cNvCxnSpPr/>
      </xdr:nvCxnSpPr>
      <xdr:spPr>
        <a:xfrm flipV="1">
          <a:off x="9639300" y="16760520"/>
          <a:ext cx="8382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156201</xdr:rowOff>
    </xdr:from>
    <xdr:to>
      <xdr:col>50</xdr:col>
      <xdr:colOff>114300</xdr:colOff>
      <xdr:row>97</xdr:row>
      <xdr:rowOff>159854</xdr:rowOff>
    </xdr:to>
    <xdr:cxnSp macro="">
      <xdr:nvCxnSpPr>
        <xdr:cNvPr id="455" name="直線コネクタ 454"/>
        <xdr:cNvCxnSpPr/>
      </xdr:nvCxnSpPr>
      <xdr:spPr>
        <a:xfrm>
          <a:off x="8750300" y="16786851"/>
          <a:ext cx="8890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129760</xdr:rowOff>
    </xdr:from>
    <xdr:to>
      <xdr:col>45</xdr:col>
      <xdr:colOff>177800</xdr:colOff>
      <xdr:row>97</xdr:row>
      <xdr:rowOff>156201</xdr:rowOff>
    </xdr:to>
    <xdr:cxnSp macro="">
      <xdr:nvCxnSpPr>
        <xdr:cNvPr id="458" name="直線コネクタ 457"/>
        <xdr:cNvCxnSpPr/>
      </xdr:nvCxnSpPr>
      <xdr:spPr>
        <a:xfrm>
          <a:off x="7861300" y="16760410"/>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79070</xdr:rowOff>
    </xdr:from>
    <xdr:to>
      <xdr:col>55</xdr:col>
      <xdr:colOff>50800</xdr:colOff>
      <xdr:row>98</xdr:row>
      <xdr:rowOff>9220</xdr:rowOff>
    </xdr:to>
    <xdr:sp macro="" textlink="">
      <xdr:nvSpPr>
        <xdr:cNvPr id="468" name="楕円 467"/>
        <xdr:cNvSpPr/>
      </xdr:nvSpPr>
      <xdr:spPr>
        <a:xfrm>
          <a:off x="10426700" y="167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34928</xdr:rowOff>
    </xdr:from>
    <xdr:ext cx="599010" cy="259045"/>
    <xdr:sp macro="" textlink="">
      <xdr:nvSpPr>
        <xdr:cNvPr id="469" name="普通建設事業費 （ うち更新整備　）該当値テキスト"/>
        <xdr:cNvSpPr txBox="1"/>
      </xdr:nvSpPr>
      <xdr:spPr>
        <a:xfrm>
          <a:off x="10528300" y="1666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109054</xdr:rowOff>
    </xdr:from>
    <xdr:to>
      <xdr:col>50</xdr:col>
      <xdr:colOff>165100</xdr:colOff>
      <xdr:row>98</xdr:row>
      <xdr:rowOff>39204</xdr:rowOff>
    </xdr:to>
    <xdr:sp macro="" textlink="">
      <xdr:nvSpPr>
        <xdr:cNvPr id="470" name="楕円 469"/>
        <xdr:cNvSpPr/>
      </xdr:nvSpPr>
      <xdr:spPr>
        <a:xfrm>
          <a:off x="9588500" y="167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30331</xdr:rowOff>
    </xdr:from>
    <xdr:ext cx="534377" cy="259045"/>
    <xdr:sp macro="" textlink="">
      <xdr:nvSpPr>
        <xdr:cNvPr id="471" name="テキスト ボックス 470"/>
        <xdr:cNvSpPr txBox="1"/>
      </xdr:nvSpPr>
      <xdr:spPr>
        <a:xfrm>
          <a:off x="9372111" y="1683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105401</xdr:rowOff>
    </xdr:from>
    <xdr:to>
      <xdr:col>46</xdr:col>
      <xdr:colOff>38100</xdr:colOff>
      <xdr:row>98</xdr:row>
      <xdr:rowOff>35551</xdr:rowOff>
    </xdr:to>
    <xdr:sp macro="" textlink="">
      <xdr:nvSpPr>
        <xdr:cNvPr id="472" name="楕円 471"/>
        <xdr:cNvSpPr/>
      </xdr:nvSpPr>
      <xdr:spPr>
        <a:xfrm>
          <a:off x="8699500" y="167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26678</xdr:rowOff>
    </xdr:from>
    <xdr:ext cx="534377" cy="259045"/>
    <xdr:sp macro="" textlink="">
      <xdr:nvSpPr>
        <xdr:cNvPr id="473" name="テキスト ボックス 472"/>
        <xdr:cNvSpPr txBox="1"/>
      </xdr:nvSpPr>
      <xdr:spPr>
        <a:xfrm>
          <a:off x="8483111" y="1682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78960</xdr:rowOff>
    </xdr:from>
    <xdr:to>
      <xdr:col>41</xdr:col>
      <xdr:colOff>101600</xdr:colOff>
      <xdr:row>98</xdr:row>
      <xdr:rowOff>9110</xdr:rowOff>
    </xdr:to>
    <xdr:sp macro="" textlink="">
      <xdr:nvSpPr>
        <xdr:cNvPr id="474" name="楕円 473"/>
        <xdr:cNvSpPr/>
      </xdr:nvSpPr>
      <xdr:spPr>
        <a:xfrm>
          <a:off x="7810500" y="1670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237</xdr:rowOff>
    </xdr:from>
    <xdr:ext cx="599010" cy="259045"/>
    <xdr:sp macro="" textlink="">
      <xdr:nvSpPr>
        <xdr:cNvPr id="475" name="テキスト ボックス 474"/>
        <xdr:cNvSpPr txBox="1"/>
      </xdr:nvSpPr>
      <xdr:spPr>
        <a:xfrm>
          <a:off x="7561795" y="1680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43345</xdr:rowOff>
    </xdr:from>
    <xdr:to>
      <xdr:col>76</xdr:col>
      <xdr:colOff>114300</xdr:colOff>
      <xdr:row>39</xdr:row>
      <xdr:rowOff>44450</xdr:rowOff>
    </xdr:to>
    <xdr:cxnSp macro="">
      <xdr:nvCxnSpPr>
        <xdr:cNvPr id="510" name="直線コネクタ 509"/>
        <xdr:cNvCxnSpPr/>
      </xdr:nvCxnSpPr>
      <xdr:spPr>
        <a:xfrm>
          <a:off x="13703300" y="6729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43345</xdr:rowOff>
    </xdr:from>
    <xdr:to>
      <xdr:col>71</xdr:col>
      <xdr:colOff>177800</xdr:colOff>
      <xdr:row>39</xdr:row>
      <xdr:rowOff>44450</xdr:rowOff>
    </xdr:to>
    <xdr:cxnSp macro="">
      <xdr:nvCxnSpPr>
        <xdr:cNvPr id="513" name="直線コネクタ 512"/>
        <xdr:cNvCxnSpPr/>
      </xdr:nvCxnSpPr>
      <xdr:spPr>
        <a:xfrm flipV="1">
          <a:off x="12814300" y="6729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163995</xdr:rowOff>
    </xdr:from>
    <xdr:to>
      <xdr:col>72</xdr:col>
      <xdr:colOff>38100</xdr:colOff>
      <xdr:row>39</xdr:row>
      <xdr:rowOff>94145</xdr:rowOff>
    </xdr:to>
    <xdr:sp macro="" textlink="">
      <xdr:nvSpPr>
        <xdr:cNvPr id="529" name="楕円 528"/>
        <xdr:cNvSpPr/>
      </xdr:nvSpPr>
      <xdr:spPr>
        <a:xfrm>
          <a:off x="13652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85272</xdr:rowOff>
    </xdr:from>
    <xdr:ext cx="378565" cy="259045"/>
    <xdr:sp macro="" textlink="">
      <xdr:nvSpPr>
        <xdr:cNvPr id="530" name="テキスト ボックス 529"/>
        <xdr:cNvSpPr txBox="1"/>
      </xdr:nvSpPr>
      <xdr:spPr>
        <a:xfrm>
          <a:off x="13514017" y="677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128524</xdr:rowOff>
    </xdr:from>
    <xdr:to>
      <xdr:col>85</xdr:col>
      <xdr:colOff>127000</xdr:colOff>
      <xdr:row>77</xdr:row>
      <xdr:rowOff>132676</xdr:rowOff>
    </xdr:to>
    <xdr:cxnSp macro="">
      <xdr:nvCxnSpPr>
        <xdr:cNvPr id="616" name="直線コネクタ 615"/>
        <xdr:cNvCxnSpPr/>
      </xdr:nvCxnSpPr>
      <xdr:spPr>
        <a:xfrm>
          <a:off x="15481300" y="13330174"/>
          <a:ext cx="8382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112806</xdr:rowOff>
    </xdr:from>
    <xdr:to>
      <xdr:col>81</xdr:col>
      <xdr:colOff>50800</xdr:colOff>
      <xdr:row>77</xdr:row>
      <xdr:rowOff>128524</xdr:rowOff>
    </xdr:to>
    <xdr:cxnSp macro="">
      <xdr:nvCxnSpPr>
        <xdr:cNvPr id="619" name="直線コネクタ 618"/>
        <xdr:cNvCxnSpPr/>
      </xdr:nvCxnSpPr>
      <xdr:spPr>
        <a:xfrm>
          <a:off x="14592300" y="1331445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72766</xdr:rowOff>
    </xdr:from>
    <xdr:to>
      <xdr:col>76</xdr:col>
      <xdr:colOff>114300</xdr:colOff>
      <xdr:row>77</xdr:row>
      <xdr:rowOff>112806</xdr:rowOff>
    </xdr:to>
    <xdr:cxnSp macro="">
      <xdr:nvCxnSpPr>
        <xdr:cNvPr id="622" name="直線コネクタ 621"/>
        <xdr:cNvCxnSpPr/>
      </xdr:nvCxnSpPr>
      <xdr:spPr>
        <a:xfrm>
          <a:off x="13703300" y="13274416"/>
          <a:ext cx="889000" cy="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70000</xdr:rowOff>
    </xdr:from>
    <xdr:to>
      <xdr:col>71</xdr:col>
      <xdr:colOff>177800</xdr:colOff>
      <xdr:row>77</xdr:row>
      <xdr:rowOff>72766</xdr:rowOff>
    </xdr:to>
    <xdr:cxnSp macro="">
      <xdr:nvCxnSpPr>
        <xdr:cNvPr id="625" name="直線コネクタ 624"/>
        <xdr:cNvCxnSpPr/>
      </xdr:nvCxnSpPr>
      <xdr:spPr>
        <a:xfrm>
          <a:off x="12814300" y="1327165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81876</xdr:rowOff>
    </xdr:from>
    <xdr:to>
      <xdr:col>85</xdr:col>
      <xdr:colOff>177800</xdr:colOff>
      <xdr:row>78</xdr:row>
      <xdr:rowOff>12026</xdr:rowOff>
    </xdr:to>
    <xdr:sp macro="" textlink="">
      <xdr:nvSpPr>
        <xdr:cNvPr id="635" name="楕円 634"/>
        <xdr:cNvSpPr/>
      </xdr:nvSpPr>
      <xdr:spPr>
        <a:xfrm>
          <a:off x="16268700" y="132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60303</xdr:rowOff>
    </xdr:from>
    <xdr:ext cx="599010" cy="259045"/>
    <xdr:sp macro="" textlink="">
      <xdr:nvSpPr>
        <xdr:cNvPr id="636" name="公債費該当値テキスト"/>
        <xdr:cNvSpPr txBox="1"/>
      </xdr:nvSpPr>
      <xdr:spPr>
        <a:xfrm>
          <a:off x="16370300" y="1326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77724</xdr:rowOff>
    </xdr:from>
    <xdr:to>
      <xdr:col>81</xdr:col>
      <xdr:colOff>101600</xdr:colOff>
      <xdr:row>78</xdr:row>
      <xdr:rowOff>7874</xdr:rowOff>
    </xdr:to>
    <xdr:sp macro="" textlink="">
      <xdr:nvSpPr>
        <xdr:cNvPr id="637" name="楕円 636"/>
        <xdr:cNvSpPr/>
      </xdr:nvSpPr>
      <xdr:spPr>
        <a:xfrm>
          <a:off x="15430500" y="132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170451</xdr:rowOff>
    </xdr:from>
    <xdr:ext cx="599010" cy="259045"/>
    <xdr:sp macro="" textlink="">
      <xdr:nvSpPr>
        <xdr:cNvPr id="638" name="テキスト ボックス 637"/>
        <xdr:cNvSpPr txBox="1"/>
      </xdr:nvSpPr>
      <xdr:spPr>
        <a:xfrm>
          <a:off x="15181795" y="1337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62006</xdr:rowOff>
    </xdr:from>
    <xdr:to>
      <xdr:col>76</xdr:col>
      <xdr:colOff>165100</xdr:colOff>
      <xdr:row>77</xdr:row>
      <xdr:rowOff>163606</xdr:rowOff>
    </xdr:to>
    <xdr:sp macro="" textlink="">
      <xdr:nvSpPr>
        <xdr:cNvPr id="639" name="楕円 638"/>
        <xdr:cNvSpPr/>
      </xdr:nvSpPr>
      <xdr:spPr>
        <a:xfrm>
          <a:off x="14541500" y="13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154733</xdr:rowOff>
    </xdr:from>
    <xdr:ext cx="599010" cy="259045"/>
    <xdr:sp macro="" textlink="">
      <xdr:nvSpPr>
        <xdr:cNvPr id="640" name="テキスト ボックス 639"/>
        <xdr:cNvSpPr txBox="1"/>
      </xdr:nvSpPr>
      <xdr:spPr>
        <a:xfrm>
          <a:off x="14292795" y="1335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21966</xdr:rowOff>
    </xdr:from>
    <xdr:to>
      <xdr:col>72</xdr:col>
      <xdr:colOff>38100</xdr:colOff>
      <xdr:row>77</xdr:row>
      <xdr:rowOff>123566</xdr:rowOff>
    </xdr:to>
    <xdr:sp macro="" textlink="">
      <xdr:nvSpPr>
        <xdr:cNvPr id="641" name="楕円 640"/>
        <xdr:cNvSpPr/>
      </xdr:nvSpPr>
      <xdr:spPr>
        <a:xfrm>
          <a:off x="13652500" y="1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140093</xdr:rowOff>
    </xdr:from>
    <xdr:ext cx="599010" cy="259045"/>
    <xdr:sp macro="" textlink="">
      <xdr:nvSpPr>
        <xdr:cNvPr id="642" name="テキスト ボックス 641"/>
        <xdr:cNvSpPr txBox="1"/>
      </xdr:nvSpPr>
      <xdr:spPr>
        <a:xfrm>
          <a:off x="13403795" y="1299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19200</xdr:rowOff>
    </xdr:from>
    <xdr:to>
      <xdr:col>67</xdr:col>
      <xdr:colOff>101600</xdr:colOff>
      <xdr:row>77</xdr:row>
      <xdr:rowOff>120800</xdr:rowOff>
    </xdr:to>
    <xdr:sp macro="" textlink="">
      <xdr:nvSpPr>
        <xdr:cNvPr id="643" name="楕円 642"/>
        <xdr:cNvSpPr/>
      </xdr:nvSpPr>
      <xdr:spPr>
        <a:xfrm>
          <a:off x="12763500" y="132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137327</xdr:rowOff>
    </xdr:from>
    <xdr:ext cx="599010" cy="259045"/>
    <xdr:sp macro="" textlink="">
      <xdr:nvSpPr>
        <xdr:cNvPr id="644" name="テキスト ボックス 643"/>
        <xdr:cNvSpPr txBox="1"/>
      </xdr:nvSpPr>
      <xdr:spPr>
        <a:xfrm>
          <a:off x="12514795" y="1299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6989</xdr:rowOff>
    </xdr:from>
    <xdr:to>
      <xdr:col>85</xdr:col>
      <xdr:colOff>127000</xdr:colOff>
      <xdr:row>98</xdr:row>
      <xdr:rowOff>68912</xdr:rowOff>
    </xdr:to>
    <xdr:cxnSp macro="">
      <xdr:nvCxnSpPr>
        <xdr:cNvPr id="671" name="直線コネクタ 670"/>
        <xdr:cNvCxnSpPr/>
      </xdr:nvCxnSpPr>
      <xdr:spPr>
        <a:xfrm flipV="1">
          <a:off x="15481300" y="16809089"/>
          <a:ext cx="838200" cy="6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67938</xdr:rowOff>
    </xdr:from>
    <xdr:to>
      <xdr:col>81</xdr:col>
      <xdr:colOff>50800</xdr:colOff>
      <xdr:row>98</xdr:row>
      <xdr:rowOff>68912</xdr:rowOff>
    </xdr:to>
    <xdr:cxnSp macro="">
      <xdr:nvCxnSpPr>
        <xdr:cNvPr id="674" name="直線コネクタ 673"/>
        <xdr:cNvCxnSpPr/>
      </xdr:nvCxnSpPr>
      <xdr:spPr>
        <a:xfrm>
          <a:off x="14592300" y="16870038"/>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67938</xdr:rowOff>
    </xdr:from>
    <xdr:to>
      <xdr:col>76</xdr:col>
      <xdr:colOff>114300</xdr:colOff>
      <xdr:row>98</xdr:row>
      <xdr:rowOff>97901</xdr:rowOff>
    </xdr:to>
    <xdr:cxnSp macro="">
      <xdr:nvCxnSpPr>
        <xdr:cNvPr id="677" name="直線コネクタ 676"/>
        <xdr:cNvCxnSpPr/>
      </xdr:nvCxnSpPr>
      <xdr:spPr>
        <a:xfrm flipV="1">
          <a:off x="13703300" y="16870038"/>
          <a:ext cx="889000" cy="2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50268</xdr:rowOff>
    </xdr:from>
    <xdr:to>
      <xdr:col>71</xdr:col>
      <xdr:colOff>177800</xdr:colOff>
      <xdr:row>98</xdr:row>
      <xdr:rowOff>97901</xdr:rowOff>
    </xdr:to>
    <xdr:cxnSp macro="">
      <xdr:nvCxnSpPr>
        <xdr:cNvPr id="680" name="直線コネクタ 679"/>
        <xdr:cNvCxnSpPr/>
      </xdr:nvCxnSpPr>
      <xdr:spPr>
        <a:xfrm>
          <a:off x="12814300" y="16852368"/>
          <a:ext cx="889000" cy="4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127639</xdr:rowOff>
    </xdr:from>
    <xdr:to>
      <xdr:col>85</xdr:col>
      <xdr:colOff>177800</xdr:colOff>
      <xdr:row>98</xdr:row>
      <xdr:rowOff>57789</xdr:rowOff>
    </xdr:to>
    <xdr:sp macro="" textlink="">
      <xdr:nvSpPr>
        <xdr:cNvPr id="690" name="楕円 689"/>
        <xdr:cNvSpPr/>
      </xdr:nvSpPr>
      <xdr:spPr>
        <a:xfrm>
          <a:off x="16268700" y="167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150516</xdr:rowOff>
    </xdr:from>
    <xdr:ext cx="599010" cy="259045"/>
    <xdr:sp macro="" textlink="">
      <xdr:nvSpPr>
        <xdr:cNvPr id="691" name="積立金該当値テキスト"/>
        <xdr:cNvSpPr txBox="1"/>
      </xdr:nvSpPr>
      <xdr:spPr>
        <a:xfrm>
          <a:off x="16370300" y="1660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18112</xdr:rowOff>
    </xdr:from>
    <xdr:to>
      <xdr:col>81</xdr:col>
      <xdr:colOff>101600</xdr:colOff>
      <xdr:row>98</xdr:row>
      <xdr:rowOff>119712</xdr:rowOff>
    </xdr:to>
    <xdr:sp macro="" textlink="">
      <xdr:nvSpPr>
        <xdr:cNvPr id="692" name="楕円 691"/>
        <xdr:cNvSpPr/>
      </xdr:nvSpPr>
      <xdr:spPr>
        <a:xfrm>
          <a:off x="15430500" y="168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136239</xdr:rowOff>
    </xdr:from>
    <xdr:ext cx="534377" cy="259045"/>
    <xdr:sp macro="" textlink="">
      <xdr:nvSpPr>
        <xdr:cNvPr id="693" name="テキスト ボックス 692"/>
        <xdr:cNvSpPr txBox="1"/>
      </xdr:nvSpPr>
      <xdr:spPr>
        <a:xfrm>
          <a:off x="15214111" y="165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17138</xdr:rowOff>
    </xdr:from>
    <xdr:to>
      <xdr:col>76</xdr:col>
      <xdr:colOff>165100</xdr:colOff>
      <xdr:row>98</xdr:row>
      <xdr:rowOff>118738</xdr:rowOff>
    </xdr:to>
    <xdr:sp macro="" textlink="">
      <xdr:nvSpPr>
        <xdr:cNvPr id="694" name="楕円 693"/>
        <xdr:cNvSpPr/>
      </xdr:nvSpPr>
      <xdr:spPr>
        <a:xfrm>
          <a:off x="14541500" y="168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109865</xdr:rowOff>
    </xdr:from>
    <xdr:ext cx="534377" cy="259045"/>
    <xdr:sp macro="" textlink="">
      <xdr:nvSpPr>
        <xdr:cNvPr id="695" name="テキスト ボックス 694"/>
        <xdr:cNvSpPr txBox="1"/>
      </xdr:nvSpPr>
      <xdr:spPr>
        <a:xfrm>
          <a:off x="14325111" y="169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47101</xdr:rowOff>
    </xdr:from>
    <xdr:to>
      <xdr:col>72</xdr:col>
      <xdr:colOff>38100</xdr:colOff>
      <xdr:row>98</xdr:row>
      <xdr:rowOff>148701</xdr:rowOff>
    </xdr:to>
    <xdr:sp macro="" textlink="">
      <xdr:nvSpPr>
        <xdr:cNvPr id="696" name="楕円 695"/>
        <xdr:cNvSpPr/>
      </xdr:nvSpPr>
      <xdr:spPr>
        <a:xfrm>
          <a:off x="13652500" y="168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139828</xdr:rowOff>
    </xdr:from>
    <xdr:ext cx="534377" cy="259045"/>
    <xdr:sp macro="" textlink="">
      <xdr:nvSpPr>
        <xdr:cNvPr id="697" name="テキスト ボックス 696"/>
        <xdr:cNvSpPr txBox="1"/>
      </xdr:nvSpPr>
      <xdr:spPr>
        <a:xfrm>
          <a:off x="13436111" y="1694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170918</xdr:rowOff>
    </xdr:from>
    <xdr:to>
      <xdr:col>67</xdr:col>
      <xdr:colOff>101600</xdr:colOff>
      <xdr:row>98</xdr:row>
      <xdr:rowOff>101068</xdr:rowOff>
    </xdr:to>
    <xdr:sp macro="" textlink="">
      <xdr:nvSpPr>
        <xdr:cNvPr id="698" name="楕円 697"/>
        <xdr:cNvSpPr/>
      </xdr:nvSpPr>
      <xdr:spPr>
        <a:xfrm>
          <a:off x="12763500" y="168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117595</xdr:rowOff>
    </xdr:from>
    <xdr:ext cx="534377" cy="259045"/>
    <xdr:sp macro="" textlink="">
      <xdr:nvSpPr>
        <xdr:cNvPr id="699" name="テキスト ボックス 698"/>
        <xdr:cNvSpPr txBox="1"/>
      </xdr:nvSpPr>
      <xdr:spPr>
        <a:xfrm>
          <a:off x="12547111" y="165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139403</xdr:rowOff>
    </xdr:from>
    <xdr:to>
      <xdr:col>107</xdr:col>
      <xdr:colOff>50800</xdr:colOff>
      <xdr:row>38</xdr:row>
      <xdr:rowOff>139700</xdr:rowOff>
    </xdr:to>
    <xdr:cxnSp macro="">
      <xdr:nvCxnSpPr>
        <xdr:cNvPr id="732" name="直線コネクタ 731"/>
        <xdr:cNvCxnSpPr/>
      </xdr:nvCxnSpPr>
      <xdr:spPr>
        <a:xfrm>
          <a:off x="19545300" y="6654503"/>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139403</xdr:rowOff>
    </xdr:from>
    <xdr:to>
      <xdr:col>102</xdr:col>
      <xdr:colOff>114300</xdr:colOff>
      <xdr:row>38</xdr:row>
      <xdr:rowOff>139700</xdr:rowOff>
    </xdr:to>
    <xdr:cxnSp macro="">
      <xdr:nvCxnSpPr>
        <xdr:cNvPr id="735" name="直線コネクタ 734"/>
        <xdr:cNvCxnSpPr/>
      </xdr:nvCxnSpPr>
      <xdr:spPr>
        <a:xfrm flipV="1">
          <a:off x="18656300" y="6654503"/>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88603</xdr:rowOff>
    </xdr:from>
    <xdr:to>
      <xdr:col>102</xdr:col>
      <xdr:colOff>165100</xdr:colOff>
      <xdr:row>39</xdr:row>
      <xdr:rowOff>18753</xdr:rowOff>
    </xdr:to>
    <xdr:sp macro="" textlink="">
      <xdr:nvSpPr>
        <xdr:cNvPr id="751" name="楕円 750"/>
        <xdr:cNvSpPr/>
      </xdr:nvSpPr>
      <xdr:spPr>
        <a:xfrm>
          <a:off x="19494500" y="66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9880</xdr:rowOff>
    </xdr:from>
    <xdr:ext cx="313932" cy="259045"/>
    <xdr:sp macro="" textlink="">
      <xdr:nvSpPr>
        <xdr:cNvPr id="752" name="テキスト ボックス 751"/>
        <xdr:cNvSpPr txBox="1"/>
      </xdr:nvSpPr>
      <xdr:spPr>
        <a:xfrm>
          <a:off x="19388333" y="6696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151295</xdr:rowOff>
    </xdr:from>
    <xdr:to>
      <xdr:col>116</xdr:col>
      <xdr:colOff>63500</xdr:colOff>
      <xdr:row>59</xdr:row>
      <xdr:rowOff>44450</xdr:rowOff>
    </xdr:to>
    <xdr:cxnSp macro="">
      <xdr:nvCxnSpPr>
        <xdr:cNvPr id="783" name="直線コネクタ 782"/>
        <xdr:cNvCxnSpPr/>
      </xdr:nvCxnSpPr>
      <xdr:spPr>
        <a:xfrm>
          <a:off x="21323300" y="9923945"/>
          <a:ext cx="838200" cy="2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151295</xdr:rowOff>
    </xdr:from>
    <xdr:to>
      <xdr:col>111</xdr:col>
      <xdr:colOff>177800</xdr:colOff>
      <xdr:row>59</xdr:row>
      <xdr:rowOff>44450</xdr:rowOff>
    </xdr:to>
    <xdr:cxnSp macro="">
      <xdr:nvCxnSpPr>
        <xdr:cNvPr id="786" name="直線コネクタ 785"/>
        <xdr:cNvCxnSpPr/>
      </xdr:nvCxnSpPr>
      <xdr:spPr>
        <a:xfrm flipV="1">
          <a:off x="20434300" y="9923945"/>
          <a:ext cx="889000" cy="2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34963</xdr:rowOff>
    </xdr:from>
    <xdr:to>
      <xdr:col>107</xdr:col>
      <xdr:colOff>50800</xdr:colOff>
      <xdr:row>59</xdr:row>
      <xdr:rowOff>44450</xdr:rowOff>
    </xdr:to>
    <xdr:cxnSp macro="">
      <xdr:nvCxnSpPr>
        <xdr:cNvPr id="789" name="直線コネクタ 788"/>
        <xdr:cNvCxnSpPr/>
      </xdr:nvCxnSpPr>
      <xdr:spPr>
        <a:xfrm>
          <a:off x="19545300" y="10150513"/>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31293</xdr:rowOff>
    </xdr:from>
    <xdr:to>
      <xdr:col>102</xdr:col>
      <xdr:colOff>114300</xdr:colOff>
      <xdr:row>59</xdr:row>
      <xdr:rowOff>34963</xdr:rowOff>
    </xdr:to>
    <xdr:cxnSp macro="">
      <xdr:nvCxnSpPr>
        <xdr:cNvPr id="792" name="直線コネクタ 791"/>
        <xdr:cNvCxnSpPr/>
      </xdr:nvCxnSpPr>
      <xdr:spPr>
        <a:xfrm>
          <a:off x="18656300" y="10146843"/>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100495</xdr:rowOff>
    </xdr:from>
    <xdr:to>
      <xdr:col>112</xdr:col>
      <xdr:colOff>38100</xdr:colOff>
      <xdr:row>58</xdr:row>
      <xdr:rowOff>30645</xdr:rowOff>
    </xdr:to>
    <xdr:sp macro="" textlink="">
      <xdr:nvSpPr>
        <xdr:cNvPr id="804" name="楕円 803"/>
        <xdr:cNvSpPr/>
      </xdr:nvSpPr>
      <xdr:spPr>
        <a:xfrm>
          <a:off x="21272500" y="98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47172</xdr:rowOff>
    </xdr:from>
    <xdr:ext cx="534377" cy="259045"/>
    <xdr:sp macro="" textlink="">
      <xdr:nvSpPr>
        <xdr:cNvPr id="805" name="テキスト ボックス 804"/>
        <xdr:cNvSpPr txBox="1"/>
      </xdr:nvSpPr>
      <xdr:spPr>
        <a:xfrm>
          <a:off x="21056111" y="96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155613</xdr:rowOff>
    </xdr:from>
    <xdr:to>
      <xdr:col>102</xdr:col>
      <xdr:colOff>165100</xdr:colOff>
      <xdr:row>59</xdr:row>
      <xdr:rowOff>85763</xdr:rowOff>
    </xdr:to>
    <xdr:sp macro="" textlink="">
      <xdr:nvSpPr>
        <xdr:cNvPr id="808" name="楕円 807"/>
        <xdr:cNvSpPr/>
      </xdr:nvSpPr>
      <xdr:spPr>
        <a:xfrm>
          <a:off x="19494500" y="100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76890</xdr:rowOff>
    </xdr:from>
    <xdr:ext cx="378565" cy="259045"/>
    <xdr:sp macro="" textlink="">
      <xdr:nvSpPr>
        <xdr:cNvPr id="809" name="テキスト ボックス 808"/>
        <xdr:cNvSpPr txBox="1"/>
      </xdr:nvSpPr>
      <xdr:spPr>
        <a:xfrm>
          <a:off x="19356017" y="1019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151943</xdr:rowOff>
    </xdr:from>
    <xdr:to>
      <xdr:col>98</xdr:col>
      <xdr:colOff>38100</xdr:colOff>
      <xdr:row>59</xdr:row>
      <xdr:rowOff>82093</xdr:rowOff>
    </xdr:to>
    <xdr:sp macro="" textlink="">
      <xdr:nvSpPr>
        <xdr:cNvPr id="810" name="楕円 809"/>
        <xdr:cNvSpPr/>
      </xdr:nvSpPr>
      <xdr:spPr>
        <a:xfrm>
          <a:off x="18605500" y="100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73220</xdr:rowOff>
    </xdr:from>
    <xdr:ext cx="469744" cy="259045"/>
    <xdr:sp macro="" textlink="">
      <xdr:nvSpPr>
        <xdr:cNvPr id="811" name="テキスト ボックス 810"/>
        <xdr:cNvSpPr txBox="1"/>
      </xdr:nvSpPr>
      <xdr:spPr>
        <a:xfrm>
          <a:off x="18421428" y="101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65150</xdr:rowOff>
    </xdr:from>
    <xdr:to>
      <xdr:col>116</xdr:col>
      <xdr:colOff>63500</xdr:colOff>
      <xdr:row>75</xdr:row>
      <xdr:rowOff>94879</xdr:rowOff>
    </xdr:to>
    <xdr:cxnSp macro="">
      <xdr:nvCxnSpPr>
        <xdr:cNvPr id="840" name="直線コネクタ 839"/>
        <xdr:cNvCxnSpPr/>
      </xdr:nvCxnSpPr>
      <xdr:spPr>
        <a:xfrm>
          <a:off x="21323300" y="12923900"/>
          <a:ext cx="838200" cy="2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65150</xdr:rowOff>
    </xdr:from>
    <xdr:to>
      <xdr:col>111</xdr:col>
      <xdr:colOff>177800</xdr:colOff>
      <xdr:row>76</xdr:row>
      <xdr:rowOff>6925</xdr:rowOff>
    </xdr:to>
    <xdr:cxnSp macro="">
      <xdr:nvCxnSpPr>
        <xdr:cNvPr id="843" name="直線コネクタ 842"/>
        <xdr:cNvCxnSpPr/>
      </xdr:nvCxnSpPr>
      <xdr:spPr>
        <a:xfrm flipV="1">
          <a:off x="20434300" y="12923900"/>
          <a:ext cx="889000" cy="1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6925</xdr:rowOff>
    </xdr:from>
    <xdr:to>
      <xdr:col>107</xdr:col>
      <xdr:colOff>50800</xdr:colOff>
      <xdr:row>76</xdr:row>
      <xdr:rowOff>103333</xdr:rowOff>
    </xdr:to>
    <xdr:cxnSp macro="">
      <xdr:nvCxnSpPr>
        <xdr:cNvPr id="846" name="直線コネクタ 845"/>
        <xdr:cNvCxnSpPr/>
      </xdr:nvCxnSpPr>
      <xdr:spPr>
        <a:xfrm flipV="1">
          <a:off x="19545300" y="13037125"/>
          <a:ext cx="889000" cy="9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59248</xdr:rowOff>
    </xdr:from>
    <xdr:to>
      <xdr:col>102</xdr:col>
      <xdr:colOff>114300</xdr:colOff>
      <xdr:row>76</xdr:row>
      <xdr:rowOff>103333</xdr:rowOff>
    </xdr:to>
    <xdr:cxnSp macro="">
      <xdr:nvCxnSpPr>
        <xdr:cNvPr id="849" name="直線コネクタ 848"/>
        <xdr:cNvCxnSpPr/>
      </xdr:nvCxnSpPr>
      <xdr:spPr>
        <a:xfrm>
          <a:off x="18656300" y="13089448"/>
          <a:ext cx="889000" cy="4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44079</xdr:rowOff>
    </xdr:from>
    <xdr:to>
      <xdr:col>116</xdr:col>
      <xdr:colOff>114300</xdr:colOff>
      <xdr:row>75</xdr:row>
      <xdr:rowOff>145679</xdr:rowOff>
    </xdr:to>
    <xdr:sp macro="" textlink="">
      <xdr:nvSpPr>
        <xdr:cNvPr id="859" name="楕円 858"/>
        <xdr:cNvSpPr/>
      </xdr:nvSpPr>
      <xdr:spPr>
        <a:xfrm>
          <a:off x="22110700" y="129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66956</xdr:rowOff>
    </xdr:from>
    <xdr:ext cx="599010" cy="259045"/>
    <xdr:sp macro="" textlink="">
      <xdr:nvSpPr>
        <xdr:cNvPr id="860" name="繰出金該当値テキスト"/>
        <xdr:cNvSpPr txBox="1"/>
      </xdr:nvSpPr>
      <xdr:spPr>
        <a:xfrm>
          <a:off x="22212300" y="1275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14350</xdr:rowOff>
    </xdr:from>
    <xdr:to>
      <xdr:col>112</xdr:col>
      <xdr:colOff>38100</xdr:colOff>
      <xdr:row>75</xdr:row>
      <xdr:rowOff>115950</xdr:rowOff>
    </xdr:to>
    <xdr:sp macro="" textlink="">
      <xdr:nvSpPr>
        <xdr:cNvPr id="861" name="楕円 860"/>
        <xdr:cNvSpPr/>
      </xdr:nvSpPr>
      <xdr:spPr>
        <a:xfrm>
          <a:off x="21272500" y="128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132477</xdr:rowOff>
    </xdr:from>
    <xdr:ext cx="599010" cy="259045"/>
    <xdr:sp macro="" textlink="">
      <xdr:nvSpPr>
        <xdr:cNvPr id="862" name="テキスト ボックス 861"/>
        <xdr:cNvSpPr txBox="1"/>
      </xdr:nvSpPr>
      <xdr:spPr>
        <a:xfrm>
          <a:off x="21023795" y="1264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127575</xdr:rowOff>
    </xdr:from>
    <xdr:to>
      <xdr:col>107</xdr:col>
      <xdr:colOff>101600</xdr:colOff>
      <xdr:row>76</xdr:row>
      <xdr:rowOff>57725</xdr:rowOff>
    </xdr:to>
    <xdr:sp macro="" textlink="">
      <xdr:nvSpPr>
        <xdr:cNvPr id="863" name="楕円 862"/>
        <xdr:cNvSpPr/>
      </xdr:nvSpPr>
      <xdr:spPr>
        <a:xfrm>
          <a:off x="20383500" y="129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74252</xdr:rowOff>
    </xdr:from>
    <xdr:ext cx="599010" cy="259045"/>
    <xdr:sp macro="" textlink="">
      <xdr:nvSpPr>
        <xdr:cNvPr id="864" name="テキスト ボックス 863"/>
        <xdr:cNvSpPr txBox="1"/>
      </xdr:nvSpPr>
      <xdr:spPr>
        <a:xfrm>
          <a:off x="20134795" y="1276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52533</xdr:rowOff>
    </xdr:from>
    <xdr:to>
      <xdr:col>102</xdr:col>
      <xdr:colOff>165100</xdr:colOff>
      <xdr:row>76</xdr:row>
      <xdr:rowOff>154133</xdr:rowOff>
    </xdr:to>
    <xdr:sp macro="" textlink="">
      <xdr:nvSpPr>
        <xdr:cNvPr id="865" name="楕円 864"/>
        <xdr:cNvSpPr/>
      </xdr:nvSpPr>
      <xdr:spPr>
        <a:xfrm>
          <a:off x="19494500" y="130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170660</xdr:rowOff>
    </xdr:from>
    <xdr:ext cx="599010" cy="259045"/>
    <xdr:sp macro="" textlink="">
      <xdr:nvSpPr>
        <xdr:cNvPr id="866" name="テキスト ボックス 865"/>
        <xdr:cNvSpPr txBox="1"/>
      </xdr:nvSpPr>
      <xdr:spPr>
        <a:xfrm>
          <a:off x="19245795" y="1285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8448</xdr:rowOff>
    </xdr:from>
    <xdr:to>
      <xdr:col>98</xdr:col>
      <xdr:colOff>38100</xdr:colOff>
      <xdr:row>76</xdr:row>
      <xdr:rowOff>110048</xdr:rowOff>
    </xdr:to>
    <xdr:sp macro="" textlink="">
      <xdr:nvSpPr>
        <xdr:cNvPr id="867" name="楕円 866"/>
        <xdr:cNvSpPr/>
      </xdr:nvSpPr>
      <xdr:spPr>
        <a:xfrm>
          <a:off x="18605500" y="130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126575</xdr:rowOff>
    </xdr:from>
    <xdr:ext cx="599010" cy="259045"/>
    <xdr:sp macro="" textlink="">
      <xdr:nvSpPr>
        <xdr:cNvPr id="868" name="テキスト ボックス 867"/>
        <xdr:cNvSpPr txBox="1"/>
      </xdr:nvSpPr>
      <xdr:spPr>
        <a:xfrm>
          <a:off x="18356795" y="1281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１人あたりのコストが高いのは、人件費、物件費、積立金、繰出金である。人件費については、</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定住促進・雇用の場の確保として職員１人あたりの給与を低くし、職員を多く雇用する施策を実施しているため、</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全国・県・</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類似団体と比較して高くなっている</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。物件費については、主な要因として、戸籍システムの再構築委託料（</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２８，６２０千円）があり、物件費としては、減になっているが、人口が減になっていて、１人あたりの負担額も増となっている。積立金については、今後の村有施設の整備に充てるため、基金に、３００，０００千円の積立を行ったためである。繰出金については、全国・県・類似団体と比較しても高い。その理由は、姫島丸特別会計・高齢者生活福祉センター</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特別会計への繰出金の増が</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多いためで</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ある。</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今後も引き続き、歳出削減策により、財政の健全化を図っていく。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
2,090
6.99
2,549,068
2,261,277
285,116
1,383,649
1,862,639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55709</xdr:rowOff>
    </xdr:from>
    <xdr:to>
      <xdr:col>24</xdr:col>
      <xdr:colOff>63500</xdr:colOff>
      <xdr:row>37</xdr:row>
      <xdr:rowOff>69386</xdr:rowOff>
    </xdr:to>
    <xdr:cxnSp macro="">
      <xdr:nvCxnSpPr>
        <xdr:cNvPr id="60" name="直線コネクタ 59"/>
        <xdr:cNvCxnSpPr/>
      </xdr:nvCxnSpPr>
      <xdr:spPr>
        <a:xfrm flipV="1">
          <a:off x="3797300" y="6399359"/>
          <a:ext cx="8382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42050</xdr:rowOff>
    </xdr:from>
    <xdr:to>
      <xdr:col>19</xdr:col>
      <xdr:colOff>177800</xdr:colOff>
      <xdr:row>37</xdr:row>
      <xdr:rowOff>69386</xdr:rowOff>
    </xdr:to>
    <xdr:cxnSp macro="">
      <xdr:nvCxnSpPr>
        <xdr:cNvPr id="63" name="直線コネクタ 62"/>
        <xdr:cNvCxnSpPr/>
      </xdr:nvCxnSpPr>
      <xdr:spPr>
        <a:xfrm>
          <a:off x="2908300" y="6385700"/>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42050</xdr:rowOff>
    </xdr:from>
    <xdr:to>
      <xdr:col>15</xdr:col>
      <xdr:colOff>50800</xdr:colOff>
      <xdr:row>37</xdr:row>
      <xdr:rowOff>57614</xdr:rowOff>
    </xdr:to>
    <xdr:cxnSp macro="">
      <xdr:nvCxnSpPr>
        <xdr:cNvPr id="66" name="直線コネクタ 65"/>
        <xdr:cNvCxnSpPr/>
      </xdr:nvCxnSpPr>
      <xdr:spPr>
        <a:xfrm flipV="1">
          <a:off x="2019300" y="6385700"/>
          <a:ext cx="889000" cy="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57614</xdr:rowOff>
    </xdr:from>
    <xdr:to>
      <xdr:col>10</xdr:col>
      <xdr:colOff>114300</xdr:colOff>
      <xdr:row>37</xdr:row>
      <xdr:rowOff>80397</xdr:rowOff>
    </xdr:to>
    <xdr:cxnSp macro="">
      <xdr:nvCxnSpPr>
        <xdr:cNvPr id="69" name="直線コネクタ 68"/>
        <xdr:cNvCxnSpPr/>
      </xdr:nvCxnSpPr>
      <xdr:spPr>
        <a:xfrm flipV="1">
          <a:off x="1130300" y="6401264"/>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4909</xdr:rowOff>
    </xdr:from>
    <xdr:to>
      <xdr:col>24</xdr:col>
      <xdr:colOff>114300</xdr:colOff>
      <xdr:row>37</xdr:row>
      <xdr:rowOff>106509</xdr:rowOff>
    </xdr:to>
    <xdr:sp macro="" textlink="">
      <xdr:nvSpPr>
        <xdr:cNvPr id="79" name="楕円 78"/>
        <xdr:cNvSpPr/>
      </xdr:nvSpPr>
      <xdr:spPr>
        <a:xfrm>
          <a:off x="4584700" y="63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154786</xdr:rowOff>
    </xdr:from>
    <xdr:ext cx="534377" cy="259045"/>
    <xdr:sp macro="" textlink="">
      <xdr:nvSpPr>
        <xdr:cNvPr id="80" name="議会費該当値テキスト"/>
        <xdr:cNvSpPr txBox="1"/>
      </xdr:nvSpPr>
      <xdr:spPr>
        <a:xfrm>
          <a:off x="4686300" y="632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18586</xdr:rowOff>
    </xdr:from>
    <xdr:to>
      <xdr:col>20</xdr:col>
      <xdr:colOff>38100</xdr:colOff>
      <xdr:row>37</xdr:row>
      <xdr:rowOff>120186</xdr:rowOff>
    </xdr:to>
    <xdr:sp macro="" textlink="">
      <xdr:nvSpPr>
        <xdr:cNvPr id="81" name="楕円 80"/>
        <xdr:cNvSpPr/>
      </xdr:nvSpPr>
      <xdr:spPr>
        <a:xfrm>
          <a:off x="3746500" y="63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111313</xdr:rowOff>
    </xdr:from>
    <xdr:ext cx="534377" cy="259045"/>
    <xdr:sp macro="" textlink="">
      <xdr:nvSpPr>
        <xdr:cNvPr id="82" name="テキスト ボックス 81"/>
        <xdr:cNvSpPr txBox="1"/>
      </xdr:nvSpPr>
      <xdr:spPr>
        <a:xfrm>
          <a:off x="3530111" y="64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162700</xdr:rowOff>
    </xdr:from>
    <xdr:to>
      <xdr:col>15</xdr:col>
      <xdr:colOff>101600</xdr:colOff>
      <xdr:row>37</xdr:row>
      <xdr:rowOff>92850</xdr:rowOff>
    </xdr:to>
    <xdr:sp macro="" textlink="">
      <xdr:nvSpPr>
        <xdr:cNvPr id="83" name="楕円 82"/>
        <xdr:cNvSpPr/>
      </xdr:nvSpPr>
      <xdr:spPr>
        <a:xfrm>
          <a:off x="2857500" y="63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83977</xdr:rowOff>
    </xdr:from>
    <xdr:ext cx="534377" cy="259045"/>
    <xdr:sp macro="" textlink="">
      <xdr:nvSpPr>
        <xdr:cNvPr id="84" name="テキスト ボックス 83"/>
        <xdr:cNvSpPr txBox="1"/>
      </xdr:nvSpPr>
      <xdr:spPr>
        <a:xfrm>
          <a:off x="2641111" y="64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6814</xdr:rowOff>
    </xdr:from>
    <xdr:to>
      <xdr:col>10</xdr:col>
      <xdr:colOff>165100</xdr:colOff>
      <xdr:row>37</xdr:row>
      <xdr:rowOff>108414</xdr:rowOff>
    </xdr:to>
    <xdr:sp macro="" textlink="">
      <xdr:nvSpPr>
        <xdr:cNvPr id="85" name="楕円 84"/>
        <xdr:cNvSpPr/>
      </xdr:nvSpPr>
      <xdr:spPr>
        <a:xfrm>
          <a:off x="1968500" y="63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99541</xdr:rowOff>
    </xdr:from>
    <xdr:ext cx="534377" cy="259045"/>
    <xdr:sp macro="" textlink="">
      <xdr:nvSpPr>
        <xdr:cNvPr id="86" name="テキスト ボックス 85"/>
        <xdr:cNvSpPr txBox="1"/>
      </xdr:nvSpPr>
      <xdr:spPr>
        <a:xfrm>
          <a:off x="1752111" y="64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29597</xdr:rowOff>
    </xdr:from>
    <xdr:to>
      <xdr:col>6</xdr:col>
      <xdr:colOff>38100</xdr:colOff>
      <xdr:row>37</xdr:row>
      <xdr:rowOff>131197</xdr:rowOff>
    </xdr:to>
    <xdr:sp macro="" textlink="">
      <xdr:nvSpPr>
        <xdr:cNvPr id="87" name="楕円 86"/>
        <xdr:cNvSpPr/>
      </xdr:nvSpPr>
      <xdr:spPr>
        <a:xfrm>
          <a:off x="1079500" y="63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122324</xdr:rowOff>
    </xdr:from>
    <xdr:ext cx="534377" cy="259045"/>
    <xdr:sp macro="" textlink="">
      <xdr:nvSpPr>
        <xdr:cNvPr id="88" name="テキスト ボックス 87"/>
        <xdr:cNvSpPr txBox="1"/>
      </xdr:nvSpPr>
      <xdr:spPr>
        <a:xfrm>
          <a:off x="863111" y="64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153883</xdr:rowOff>
    </xdr:from>
    <xdr:to>
      <xdr:col>24</xdr:col>
      <xdr:colOff>63500</xdr:colOff>
      <xdr:row>58</xdr:row>
      <xdr:rowOff>17476</xdr:rowOff>
    </xdr:to>
    <xdr:cxnSp macro="">
      <xdr:nvCxnSpPr>
        <xdr:cNvPr id="115" name="直線コネクタ 114"/>
        <xdr:cNvCxnSpPr/>
      </xdr:nvCxnSpPr>
      <xdr:spPr>
        <a:xfrm flipV="1">
          <a:off x="3797300" y="9926533"/>
          <a:ext cx="838200" cy="3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17476</xdr:rowOff>
    </xdr:from>
    <xdr:to>
      <xdr:col>19</xdr:col>
      <xdr:colOff>177800</xdr:colOff>
      <xdr:row>58</xdr:row>
      <xdr:rowOff>33213</xdr:rowOff>
    </xdr:to>
    <xdr:cxnSp macro="">
      <xdr:nvCxnSpPr>
        <xdr:cNvPr id="118" name="直線コネクタ 117"/>
        <xdr:cNvCxnSpPr/>
      </xdr:nvCxnSpPr>
      <xdr:spPr>
        <a:xfrm flipV="1">
          <a:off x="2908300" y="9961576"/>
          <a:ext cx="8890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20121</xdr:rowOff>
    </xdr:from>
    <xdr:to>
      <xdr:col>15</xdr:col>
      <xdr:colOff>50800</xdr:colOff>
      <xdr:row>58</xdr:row>
      <xdr:rowOff>33213</xdr:rowOff>
    </xdr:to>
    <xdr:cxnSp macro="">
      <xdr:nvCxnSpPr>
        <xdr:cNvPr id="121" name="直線コネクタ 120"/>
        <xdr:cNvCxnSpPr/>
      </xdr:nvCxnSpPr>
      <xdr:spPr>
        <a:xfrm>
          <a:off x="2019300" y="9964221"/>
          <a:ext cx="8890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20121</xdr:rowOff>
    </xdr:from>
    <xdr:to>
      <xdr:col>10</xdr:col>
      <xdr:colOff>114300</xdr:colOff>
      <xdr:row>58</xdr:row>
      <xdr:rowOff>29256</xdr:rowOff>
    </xdr:to>
    <xdr:cxnSp macro="">
      <xdr:nvCxnSpPr>
        <xdr:cNvPr id="124" name="直線コネクタ 123"/>
        <xdr:cNvCxnSpPr/>
      </xdr:nvCxnSpPr>
      <xdr:spPr>
        <a:xfrm flipV="1">
          <a:off x="1130300" y="9964221"/>
          <a:ext cx="889000" cy="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103083</xdr:rowOff>
    </xdr:from>
    <xdr:to>
      <xdr:col>24</xdr:col>
      <xdr:colOff>114300</xdr:colOff>
      <xdr:row>58</xdr:row>
      <xdr:rowOff>33233</xdr:rowOff>
    </xdr:to>
    <xdr:sp macro="" textlink="">
      <xdr:nvSpPr>
        <xdr:cNvPr id="134" name="楕円 133"/>
        <xdr:cNvSpPr/>
      </xdr:nvSpPr>
      <xdr:spPr>
        <a:xfrm>
          <a:off x="4584700" y="98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62460</xdr:rowOff>
    </xdr:from>
    <xdr:ext cx="599010" cy="259045"/>
    <xdr:sp macro="" textlink="">
      <xdr:nvSpPr>
        <xdr:cNvPr id="135" name="総務費該当値テキスト"/>
        <xdr:cNvSpPr txBox="1"/>
      </xdr:nvSpPr>
      <xdr:spPr>
        <a:xfrm>
          <a:off x="4686300" y="966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138126</xdr:rowOff>
    </xdr:from>
    <xdr:to>
      <xdr:col>20</xdr:col>
      <xdr:colOff>38100</xdr:colOff>
      <xdr:row>58</xdr:row>
      <xdr:rowOff>68276</xdr:rowOff>
    </xdr:to>
    <xdr:sp macro="" textlink="">
      <xdr:nvSpPr>
        <xdr:cNvPr id="136" name="楕円 135"/>
        <xdr:cNvSpPr/>
      </xdr:nvSpPr>
      <xdr:spPr>
        <a:xfrm>
          <a:off x="3746500" y="99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84803</xdr:rowOff>
    </xdr:from>
    <xdr:ext cx="599010" cy="259045"/>
    <xdr:sp macro="" textlink="">
      <xdr:nvSpPr>
        <xdr:cNvPr id="137" name="テキスト ボックス 136"/>
        <xdr:cNvSpPr txBox="1"/>
      </xdr:nvSpPr>
      <xdr:spPr>
        <a:xfrm>
          <a:off x="3497795" y="968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153863</xdr:rowOff>
    </xdr:from>
    <xdr:to>
      <xdr:col>15</xdr:col>
      <xdr:colOff>101600</xdr:colOff>
      <xdr:row>58</xdr:row>
      <xdr:rowOff>84013</xdr:rowOff>
    </xdr:to>
    <xdr:sp macro="" textlink="">
      <xdr:nvSpPr>
        <xdr:cNvPr id="138" name="楕円 137"/>
        <xdr:cNvSpPr/>
      </xdr:nvSpPr>
      <xdr:spPr>
        <a:xfrm>
          <a:off x="2857500" y="99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75140</xdr:rowOff>
    </xdr:from>
    <xdr:ext cx="599010" cy="259045"/>
    <xdr:sp macro="" textlink="">
      <xdr:nvSpPr>
        <xdr:cNvPr id="139" name="テキスト ボックス 138"/>
        <xdr:cNvSpPr txBox="1"/>
      </xdr:nvSpPr>
      <xdr:spPr>
        <a:xfrm>
          <a:off x="2608795" y="1001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140771</xdr:rowOff>
    </xdr:from>
    <xdr:to>
      <xdr:col>10</xdr:col>
      <xdr:colOff>165100</xdr:colOff>
      <xdr:row>58</xdr:row>
      <xdr:rowOff>70921</xdr:rowOff>
    </xdr:to>
    <xdr:sp macro="" textlink="">
      <xdr:nvSpPr>
        <xdr:cNvPr id="140" name="楕円 139"/>
        <xdr:cNvSpPr/>
      </xdr:nvSpPr>
      <xdr:spPr>
        <a:xfrm>
          <a:off x="1968500" y="99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87448</xdr:rowOff>
    </xdr:from>
    <xdr:ext cx="599010" cy="259045"/>
    <xdr:sp macro="" textlink="">
      <xdr:nvSpPr>
        <xdr:cNvPr id="141" name="テキスト ボックス 140"/>
        <xdr:cNvSpPr txBox="1"/>
      </xdr:nvSpPr>
      <xdr:spPr>
        <a:xfrm>
          <a:off x="1719795" y="968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149906</xdr:rowOff>
    </xdr:from>
    <xdr:to>
      <xdr:col>6</xdr:col>
      <xdr:colOff>38100</xdr:colOff>
      <xdr:row>58</xdr:row>
      <xdr:rowOff>80056</xdr:rowOff>
    </xdr:to>
    <xdr:sp macro="" textlink="">
      <xdr:nvSpPr>
        <xdr:cNvPr id="142" name="楕円 141"/>
        <xdr:cNvSpPr/>
      </xdr:nvSpPr>
      <xdr:spPr>
        <a:xfrm>
          <a:off x="1079500" y="992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71183</xdr:rowOff>
    </xdr:from>
    <xdr:ext cx="599010" cy="259045"/>
    <xdr:sp macro="" textlink="">
      <xdr:nvSpPr>
        <xdr:cNvPr id="143" name="テキスト ボックス 142"/>
        <xdr:cNvSpPr txBox="1"/>
      </xdr:nvSpPr>
      <xdr:spPr>
        <a:xfrm>
          <a:off x="830795" y="1001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87415</xdr:rowOff>
    </xdr:from>
    <xdr:to>
      <xdr:col>24</xdr:col>
      <xdr:colOff>63500</xdr:colOff>
      <xdr:row>76</xdr:row>
      <xdr:rowOff>91698</xdr:rowOff>
    </xdr:to>
    <xdr:cxnSp macro="">
      <xdr:nvCxnSpPr>
        <xdr:cNvPr id="170" name="直線コネクタ 169"/>
        <xdr:cNvCxnSpPr/>
      </xdr:nvCxnSpPr>
      <xdr:spPr>
        <a:xfrm>
          <a:off x="3797300" y="13117615"/>
          <a:ext cx="8382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87415</xdr:rowOff>
    </xdr:from>
    <xdr:to>
      <xdr:col>19</xdr:col>
      <xdr:colOff>177800</xdr:colOff>
      <xdr:row>76</xdr:row>
      <xdr:rowOff>97309</xdr:rowOff>
    </xdr:to>
    <xdr:cxnSp macro="">
      <xdr:nvCxnSpPr>
        <xdr:cNvPr id="173" name="直線コネクタ 172"/>
        <xdr:cNvCxnSpPr/>
      </xdr:nvCxnSpPr>
      <xdr:spPr>
        <a:xfrm flipV="1">
          <a:off x="2908300" y="13117615"/>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97309</xdr:rowOff>
    </xdr:from>
    <xdr:to>
      <xdr:col>15</xdr:col>
      <xdr:colOff>50800</xdr:colOff>
      <xdr:row>76</xdr:row>
      <xdr:rowOff>99578</xdr:rowOff>
    </xdr:to>
    <xdr:cxnSp macro="">
      <xdr:nvCxnSpPr>
        <xdr:cNvPr id="176" name="直線コネクタ 175"/>
        <xdr:cNvCxnSpPr/>
      </xdr:nvCxnSpPr>
      <xdr:spPr>
        <a:xfrm flipV="1">
          <a:off x="2019300" y="13127509"/>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99578</xdr:rowOff>
    </xdr:from>
    <xdr:to>
      <xdr:col>10</xdr:col>
      <xdr:colOff>114300</xdr:colOff>
      <xdr:row>76</xdr:row>
      <xdr:rowOff>164416</xdr:rowOff>
    </xdr:to>
    <xdr:cxnSp macro="">
      <xdr:nvCxnSpPr>
        <xdr:cNvPr id="179" name="直線コネクタ 178"/>
        <xdr:cNvCxnSpPr/>
      </xdr:nvCxnSpPr>
      <xdr:spPr>
        <a:xfrm flipV="1">
          <a:off x="1130300" y="13129778"/>
          <a:ext cx="889000" cy="6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40898</xdr:rowOff>
    </xdr:from>
    <xdr:to>
      <xdr:col>24</xdr:col>
      <xdr:colOff>114300</xdr:colOff>
      <xdr:row>76</xdr:row>
      <xdr:rowOff>142498</xdr:rowOff>
    </xdr:to>
    <xdr:sp macro="" textlink="">
      <xdr:nvSpPr>
        <xdr:cNvPr id="189" name="楕円 188"/>
        <xdr:cNvSpPr/>
      </xdr:nvSpPr>
      <xdr:spPr>
        <a:xfrm>
          <a:off x="4584700" y="130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127275</xdr:rowOff>
    </xdr:from>
    <xdr:ext cx="599010" cy="259045"/>
    <xdr:sp macro="" textlink="">
      <xdr:nvSpPr>
        <xdr:cNvPr id="190" name="民生費該当値テキスト"/>
        <xdr:cNvSpPr txBox="1"/>
      </xdr:nvSpPr>
      <xdr:spPr>
        <a:xfrm>
          <a:off x="4686300" y="1298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36615</xdr:rowOff>
    </xdr:from>
    <xdr:to>
      <xdr:col>20</xdr:col>
      <xdr:colOff>38100</xdr:colOff>
      <xdr:row>76</xdr:row>
      <xdr:rowOff>138215</xdr:rowOff>
    </xdr:to>
    <xdr:sp macro="" textlink="">
      <xdr:nvSpPr>
        <xdr:cNvPr id="191" name="楕円 190"/>
        <xdr:cNvSpPr/>
      </xdr:nvSpPr>
      <xdr:spPr>
        <a:xfrm>
          <a:off x="3746500" y="130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129342</xdr:rowOff>
    </xdr:from>
    <xdr:ext cx="599010" cy="259045"/>
    <xdr:sp macro="" textlink="">
      <xdr:nvSpPr>
        <xdr:cNvPr id="192" name="テキスト ボックス 191"/>
        <xdr:cNvSpPr txBox="1"/>
      </xdr:nvSpPr>
      <xdr:spPr>
        <a:xfrm>
          <a:off x="3497795" y="1315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46509</xdr:rowOff>
    </xdr:from>
    <xdr:to>
      <xdr:col>15</xdr:col>
      <xdr:colOff>101600</xdr:colOff>
      <xdr:row>76</xdr:row>
      <xdr:rowOff>148109</xdr:rowOff>
    </xdr:to>
    <xdr:sp macro="" textlink="">
      <xdr:nvSpPr>
        <xdr:cNvPr id="193" name="楕円 192"/>
        <xdr:cNvSpPr/>
      </xdr:nvSpPr>
      <xdr:spPr>
        <a:xfrm>
          <a:off x="2857500" y="130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139236</xdr:rowOff>
    </xdr:from>
    <xdr:ext cx="599010" cy="259045"/>
    <xdr:sp macro="" textlink="">
      <xdr:nvSpPr>
        <xdr:cNvPr id="194" name="テキスト ボックス 193"/>
        <xdr:cNvSpPr txBox="1"/>
      </xdr:nvSpPr>
      <xdr:spPr>
        <a:xfrm>
          <a:off x="2608795" y="1316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48778</xdr:rowOff>
    </xdr:from>
    <xdr:to>
      <xdr:col>10</xdr:col>
      <xdr:colOff>165100</xdr:colOff>
      <xdr:row>76</xdr:row>
      <xdr:rowOff>150378</xdr:rowOff>
    </xdr:to>
    <xdr:sp macro="" textlink="">
      <xdr:nvSpPr>
        <xdr:cNvPr id="195" name="楕円 194"/>
        <xdr:cNvSpPr/>
      </xdr:nvSpPr>
      <xdr:spPr>
        <a:xfrm>
          <a:off x="1968500" y="1307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141505</xdr:rowOff>
    </xdr:from>
    <xdr:ext cx="599010" cy="259045"/>
    <xdr:sp macro="" textlink="">
      <xdr:nvSpPr>
        <xdr:cNvPr id="196" name="テキスト ボックス 195"/>
        <xdr:cNvSpPr txBox="1"/>
      </xdr:nvSpPr>
      <xdr:spPr>
        <a:xfrm>
          <a:off x="1719795" y="1317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113616</xdr:rowOff>
    </xdr:from>
    <xdr:to>
      <xdr:col>6</xdr:col>
      <xdr:colOff>38100</xdr:colOff>
      <xdr:row>77</xdr:row>
      <xdr:rowOff>43766</xdr:rowOff>
    </xdr:to>
    <xdr:sp macro="" textlink="">
      <xdr:nvSpPr>
        <xdr:cNvPr id="197" name="楕円 196"/>
        <xdr:cNvSpPr/>
      </xdr:nvSpPr>
      <xdr:spPr>
        <a:xfrm>
          <a:off x="1079500" y="131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34893</xdr:rowOff>
    </xdr:from>
    <xdr:ext cx="599010" cy="259045"/>
    <xdr:sp macro="" textlink="">
      <xdr:nvSpPr>
        <xdr:cNvPr id="198" name="テキスト ボックス 197"/>
        <xdr:cNvSpPr txBox="1"/>
      </xdr:nvSpPr>
      <xdr:spPr>
        <a:xfrm>
          <a:off x="830795" y="1323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151473</xdr:rowOff>
    </xdr:from>
    <xdr:to>
      <xdr:col>24</xdr:col>
      <xdr:colOff>63500</xdr:colOff>
      <xdr:row>97</xdr:row>
      <xdr:rowOff>25719</xdr:rowOff>
    </xdr:to>
    <xdr:cxnSp macro="">
      <xdr:nvCxnSpPr>
        <xdr:cNvPr id="227" name="直線コネクタ 226"/>
        <xdr:cNvCxnSpPr/>
      </xdr:nvCxnSpPr>
      <xdr:spPr>
        <a:xfrm flipV="1">
          <a:off x="3797300" y="16610673"/>
          <a:ext cx="838200" cy="4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4990</xdr:rowOff>
    </xdr:from>
    <xdr:to>
      <xdr:col>19</xdr:col>
      <xdr:colOff>177800</xdr:colOff>
      <xdr:row>97</xdr:row>
      <xdr:rowOff>25719</xdr:rowOff>
    </xdr:to>
    <xdr:cxnSp macro="">
      <xdr:nvCxnSpPr>
        <xdr:cNvPr id="230" name="直線コネクタ 229"/>
        <xdr:cNvCxnSpPr/>
      </xdr:nvCxnSpPr>
      <xdr:spPr>
        <a:xfrm>
          <a:off x="2908300" y="16635640"/>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4990</xdr:rowOff>
    </xdr:from>
    <xdr:to>
      <xdr:col>15</xdr:col>
      <xdr:colOff>50800</xdr:colOff>
      <xdr:row>97</xdr:row>
      <xdr:rowOff>53666</xdr:rowOff>
    </xdr:to>
    <xdr:cxnSp macro="">
      <xdr:nvCxnSpPr>
        <xdr:cNvPr id="233" name="直線コネクタ 232"/>
        <xdr:cNvCxnSpPr/>
      </xdr:nvCxnSpPr>
      <xdr:spPr>
        <a:xfrm flipV="1">
          <a:off x="2019300" y="16635640"/>
          <a:ext cx="889000" cy="4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24820</xdr:rowOff>
    </xdr:from>
    <xdr:to>
      <xdr:col>10</xdr:col>
      <xdr:colOff>114300</xdr:colOff>
      <xdr:row>97</xdr:row>
      <xdr:rowOff>53666</xdr:rowOff>
    </xdr:to>
    <xdr:cxnSp macro="">
      <xdr:nvCxnSpPr>
        <xdr:cNvPr id="236" name="直線コネクタ 235"/>
        <xdr:cNvCxnSpPr/>
      </xdr:nvCxnSpPr>
      <xdr:spPr>
        <a:xfrm>
          <a:off x="1130300" y="16655470"/>
          <a:ext cx="88900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100673</xdr:rowOff>
    </xdr:from>
    <xdr:to>
      <xdr:col>24</xdr:col>
      <xdr:colOff>114300</xdr:colOff>
      <xdr:row>97</xdr:row>
      <xdr:rowOff>30823</xdr:rowOff>
    </xdr:to>
    <xdr:sp macro="" textlink="">
      <xdr:nvSpPr>
        <xdr:cNvPr id="246" name="楕円 245"/>
        <xdr:cNvSpPr/>
      </xdr:nvSpPr>
      <xdr:spPr>
        <a:xfrm>
          <a:off x="4584700" y="165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79100</xdr:rowOff>
    </xdr:from>
    <xdr:ext cx="599010" cy="259045"/>
    <xdr:sp macro="" textlink="">
      <xdr:nvSpPr>
        <xdr:cNvPr id="247" name="衛生費該当値テキスト"/>
        <xdr:cNvSpPr txBox="1"/>
      </xdr:nvSpPr>
      <xdr:spPr>
        <a:xfrm>
          <a:off x="4686300" y="165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146369</xdr:rowOff>
    </xdr:from>
    <xdr:to>
      <xdr:col>20</xdr:col>
      <xdr:colOff>38100</xdr:colOff>
      <xdr:row>97</xdr:row>
      <xdr:rowOff>76519</xdr:rowOff>
    </xdr:to>
    <xdr:sp macro="" textlink="">
      <xdr:nvSpPr>
        <xdr:cNvPr id="248" name="楕円 247"/>
        <xdr:cNvSpPr/>
      </xdr:nvSpPr>
      <xdr:spPr>
        <a:xfrm>
          <a:off x="3746500" y="166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67646</xdr:rowOff>
    </xdr:from>
    <xdr:ext cx="534377" cy="259045"/>
    <xdr:sp macro="" textlink="">
      <xdr:nvSpPr>
        <xdr:cNvPr id="249" name="テキスト ボックス 248"/>
        <xdr:cNvSpPr txBox="1"/>
      </xdr:nvSpPr>
      <xdr:spPr>
        <a:xfrm>
          <a:off x="3530111" y="166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125640</xdr:rowOff>
    </xdr:from>
    <xdr:to>
      <xdr:col>15</xdr:col>
      <xdr:colOff>101600</xdr:colOff>
      <xdr:row>97</xdr:row>
      <xdr:rowOff>55790</xdr:rowOff>
    </xdr:to>
    <xdr:sp macro="" textlink="">
      <xdr:nvSpPr>
        <xdr:cNvPr id="250" name="楕円 249"/>
        <xdr:cNvSpPr/>
      </xdr:nvSpPr>
      <xdr:spPr>
        <a:xfrm>
          <a:off x="2857500" y="165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46917</xdr:rowOff>
    </xdr:from>
    <xdr:ext cx="599010" cy="259045"/>
    <xdr:sp macro="" textlink="">
      <xdr:nvSpPr>
        <xdr:cNvPr id="251" name="テキスト ボックス 250"/>
        <xdr:cNvSpPr txBox="1"/>
      </xdr:nvSpPr>
      <xdr:spPr>
        <a:xfrm>
          <a:off x="2608795" y="1667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2866</xdr:rowOff>
    </xdr:from>
    <xdr:to>
      <xdr:col>10</xdr:col>
      <xdr:colOff>165100</xdr:colOff>
      <xdr:row>97</xdr:row>
      <xdr:rowOff>104466</xdr:rowOff>
    </xdr:to>
    <xdr:sp macro="" textlink="">
      <xdr:nvSpPr>
        <xdr:cNvPr id="252" name="楕円 251"/>
        <xdr:cNvSpPr/>
      </xdr:nvSpPr>
      <xdr:spPr>
        <a:xfrm>
          <a:off x="1968500" y="166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95593</xdr:rowOff>
    </xdr:from>
    <xdr:ext cx="534377" cy="259045"/>
    <xdr:sp macro="" textlink="">
      <xdr:nvSpPr>
        <xdr:cNvPr id="253" name="テキスト ボックス 252"/>
        <xdr:cNvSpPr txBox="1"/>
      </xdr:nvSpPr>
      <xdr:spPr>
        <a:xfrm>
          <a:off x="1752111" y="1672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145470</xdr:rowOff>
    </xdr:from>
    <xdr:to>
      <xdr:col>6</xdr:col>
      <xdr:colOff>38100</xdr:colOff>
      <xdr:row>97</xdr:row>
      <xdr:rowOff>75620</xdr:rowOff>
    </xdr:to>
    <xdr:sp macro="" textlink="">
      <xdr:nvSpPr>
        <xdr:cNvPr id="254" name="楕円 253"/>
        <xdr:cNvSpPr/>
      </xdr:nvSpPr>
      <xdr:spPr>
        <a:xfrm>
          <a:off x="1079500" y="166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66747</xdr:rowOff>
    </xdr:from>
    <xdr:ext cx="534377" cy="259045"/>
    <xdr:sp macro="" textlink="">
      <xdr:nvSpPr>
        <xdr:cNvPr id="255" name="テキスト ボックス 254"/>
        <xdr:cNvSpPr txBox="1"/>
      </xdr:nvSpPr>
      <xdr:spPr>
        <a:xfrm>
          <a:off x="863111" y="1669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42240</xdr:rowOff>
    </xdr:from>
    <xdr:to>
      <xdr:col>45</xdr:col>
      <xdr:colOff>177800</xdr:colOff>
      <xdr:row>39</xdr:row>
      <xdr:rowOff>44450</xdr:rowOff>
    </xdr:to>
    <xdr:cxnSp macro="">
      <xdr:nvCxnSpPr>
        <xdr:cNvPr id="290" name="直線コネクタ 289"/>
        <xdr:cNvCxnSpPr/>
      </xdr:nvCxnSpPr>
      <xdr:spPr>
        <a:xfrm>
          <a:off x="7861300" y="672879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156959</xdr:rowOff>
    </xdr:from>
    <xdr:to>
      <xdr:col>41</xdr:col>
      <xdr:colOff>50800</xdr:colOff>
      <xdr:row>39</xdr:row>
      <xdr:rowOff>42240</xdr:rowOff>
    </xdr:to>
    <xdr:cxnSp macro="">
      <xdr:nvCxnSpPr>
        <xdr:cNvPr id="293" name="直線コネクタ 292"/>
        <xdr:cNvCxnSpPr/>
      </xdr:nvCxnSpPr>
      <xdr:spPr>
        <a:xfrm>
          <a:off x="6972300" y="6500609"/>
          <a:ext cx="889000" cy="2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162890</xdr:rowOff>
    </xdr:from>
    <xdr:to>
      <xdr:col>41</xdr:col>
      <xdr:colOff>101600</xdr:colOff>
      <xdr:row>39</xdr:row>
      <xdr:rowOff>93040</xdr:rowOff>
    </xdr:to>
    <xdr:sp macro="" textlink="">
      <xdr:nvSpPr>
        <xdr:cNvPr id="309" name="楕円 308"/>
        <xdr:cNvSpPr/>
      </xdr:nvSpPr>
      <xdr:spPr>
        <a:xfrm>
          <a:off x="7810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84167</xdr:rowOff>
    </xdr:from>
    <xdr:ext cx="313932" cy="259045"/>
    <xdr:sp macro="" textlink="">
      <xdr:nvSpPr>
        <xdr:cNvPr id="310" name="テキスト ボックス 309"/>
        <xdr:cNvSpPr txBox="1"/>
      </xdr:nvSpPr>
      <xdr:spPr>
        <a:xfrm>
          <a:off x="7704333" y="6770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106159</xdr:rowOff>
    </xdr:from>
    <xdr:to>
      <xdr:col>36</xdr:col>
      <xdr:colOff>165100</xdr:colOff>
      <xdr:row>38</xdr:row>
      <xdr:rowOff>36309</xdr:rowOff>
    </xdr:to>
    <xdr:sp macro="" textlink="">
      <xdr:nvSpPr>
        <xdr:cNvPr id="311" name="楕円 310"/>
        <xdr:cNvSpPr/>
      </xdr:nvSpPr>
      <xdr:spPr>
        <a:xfrm>
          <a:off x="6921500" y="64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52836</xdr:rowOff>
    </xdr:from>
    <xdr:ext cx="469744" cy="259045"/>
    <xdr:sp macro="" textlink="">
      <xdr:nvSpPr>
        <xdr:cNvPr id="312" name="テキスト ボックス 311"/>
        <xdr:cNvSpPr txBox="1"/>
      </xdr:nvSpPr>
      <xdr:spPr>
        <a:xfrm>
          <a:off x="6737428" y="622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110715</xdr:rowOff>
    </xdr:from>
    <xdr:to>
      <xdr:col>55</xdr:col>
      <xdr:colOff>0</xdr:colOff>
      <xdr:row>58</xdr:row>
      <xdr:rowOff>116950</xdr:rowOff>
    </xdr:to>
    <xdr:cxnSp macro="">
      <xdr:nvCxnSpPr>
        <xdr:cNvPr id="339" name="直線コネクタ 338"/>
        <xdr:cNvCxnSpPr/>
      </xdr:nvCxnSpPr>
      <xdr:spPr>
        <a:xfrm>
          <a:off x="9639300" y="10054815"/>
          <a:ext cx="8382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110715</xdr:rowOff>
    </xdr:from>
    <xdr:to>
      <xdr:col>50</xdr:col>
      <xdr:colOff>114300</xdr:colOff>
      <xdr:row>58</xdr:row>
      <xdr:rowOff>111298</xdr:rowOff>
    </xdr:to>
    <xdr:cxnSp macro="">
      <xdr:nvCxnSpPr>
        <xdr:cNvPr id="342" name="直線コネクタ 341"/>
        <xdr:cNvCxnSpPr/>
      </xdr:nvCxnSpPr>
      <xdr:spPr>
        <a:xfrm flipV="1">
          <a:off x="8750300" y="10054815"/>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111298</xdr:rowOff>
    </xdr:from>
    <xdr:to>
      <xdr:col>45</xdr:col>
      <xdr:colOff>177800</xdr:colOff>
      <xdr:row>58</xdr:row>
      <xdr:rowOff>124244</xdr:rowOff>
    </xdr:to>
    <xdr:cxnSp macro="">
      <xdr:nvCxnSpPr>
        <xdr:cNvPr id="345" name="直線コネクタ 344"/>
        <xdr:cNvCxnSpPr/>
      </xdr:nvCxnSpPr>
      <xdr:spPr>
        <a:xfrm flipV="1">
          <a:off x="7861300" y="10055398"/>
          <a:ext cx="889000" cy="1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122627</xdr:rowOff>
    </xdr:from>
    <xdr:to>
      <xdr:col>41</xdr:col>
      <xdr:colOff>50800</xdr:colOff>
      <xdr:row>58</xdr:row>
      <xdr:rowOff>124244</xdr:rowOff>
    </xdr:to>
    <xdr:cxnSp macro="">
      <xdr:nvCxnSpPr>
        <xdr:cNvPr id="348" name="直線コネクタ 347"/>
        <xdr:cNvCxnSpPr/>
      </xdr:nvCxnSpPr>
      <xdr:spPr>
        <a:xfrm>
          <a:off x="6972300" y="10066727"/>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66150</xdr:rowOff>
    </xdr:from>
    <xdr:to>
      <xdr:col>55</xdr:col>
      <xdr:colOff>50800</xdr:colOff>
      <xdr:row>58</xdr:row>
      <xdr:rowOff>167750</xdr:rowOff>
    </xdr:to>
    <xdr:sp macro="" textlink="">
      <xdr:nvSpPr>
        <xdr:cNvPr id="358" name="楕円 357"/>
        <xdr:cNvSpPr/>
      </xdr:nvSpPr>
      <xdr:spPr>
        <a:xfrm>
          <a:off x="10426700" y="100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59915</xdr:rowOff>
    </xdr:from>
    <xdr:to>
      <xdr:col>50</xdr:col>
      <xdr:colOff>165100</xdr:colOff>
      <xdr:row>58</xdr:row>
      <xdr:rowOff>161515</xdr:rowOff>
    </xdr:to>
    <xdr:sp macro="" textlink="">
      <xdr:nvSpPr>
        <xdr:cNvPr id="360" name="楕円 359"/>
        <xdr:cNvSpPr/>
      </xdr:nvSpPr>
      <xdr:spPr>
        <a:xfrm>
          <a:off x="9588500" y="1000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152642</xdr:rowOff>
    </xdr:from>
    <xdr:ext cx="534377" cy="259045"/>
    <xdr:sp macro="" textlink="">
      <xdr:nvSpPr>
        <xdr:cNvPr id="361" name="テキスト ボックス 360"/>
        <xdr:cNvSpPr txBox="1"/>
      </xdr:nvSpPr>
      <xdr:spPr>
        <a:xfrm>
          <a:off x="9372111" y="1009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60498</xdr:rowOff>
    </xdr:from>
    <xdr:to>
      <xdr:col>46</xdr:col>
      <xdr:colOff>38100</xdr:colOff>
      <xdr:row>58</xdr:row>
      <xdr:rowOff>162098</xdr:rowOff>
    </xdr:to>
    <xdr:sp macro="" textlink="">
      <xdr:nvSpPr>
        <xdr:cNvPr id="362" name="楕円 361"/>
        <xdr:cNvSpPr/>
      </xdr:nvSpPr>
      <xdr:spPr>
        <a:xfrm>
          <a:off x="8699500" y="100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153225</xdr:rowOff>
    </xdr:from>
    <xdr:ext cx="534377" cy="259045"/>
    <xdr:sp macro="" textlink="">
      <xdr:nvSpPr>
        <xdr:cNvPr id="363" name="テキスト ボックス 362"/>
        <xdr:cNvSpPr txBox="1"/>
      </xdr:nvSpPr>
      <xdr:spPr>
        <a:xfrm>
          <a:off x="8483111" y="1009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73444</xdr:rowOff>
    </xdr:from>
    <xdr:to>
      <xdr:col>41</xdr:col>
      <xdr:colOff>101600</xdr:colOff>
      <xdr:row>59</xdr:row>
      <xdr:rowOff>3594</xdr:rowOff>
    </xdr:to>
    <xdr:sp macro="" textlink="">
      <xdr:nvSpPr>
        <xdr:cNvPr id="364" name="楕円 363"/>
        <xdr:cNvSpPr/>
      </xdr:nvSpPr>
      <xdr:spPr>
        <a:xfrm>
          <a:off x="7810500" y="100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166171</xdr:rowOff>
    </xdr:from>
    <xdr:ext cx="534377" cy="259045"/>
    <xdr:sp macro="" textlink="">
      <xdr:nvSpPr>
        <xdr:cNvPr id="365" name="テキスト ボックス 364"/>
        <xdr:cNvSpPr txBox="1"/>
      </xdr:nvSpPr>
      <xdr:spPr>
        <a:xfrm>
          <a:off x="7594111" y="101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71827</xdr:rowOff>
    </xdr:from>
    <xdr:to>
      <xdr:col>36</xdr:col>
      <xdr:colOff>165100</xdr:colOff>
      <xdr:row>59</xdr:row>
      <xdr:rowOff>1977</xdr:rowOff>
    </xdr:to>
    <xdr:sp macro="" textlink="">
      <xdr:nvSpPr>
        <xdr:cNvPr id="366" name="楕円 365"/>
        <xdr:cNvSpPr/>
      </xdr:nvSpPr>
      <xdr:spPr>
        <a:xfrm>
          <a:off x="6921500" y="100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164554</xdr:rowOff>
    </xdr:from>
    <xdr:ext cx="534377" cy="259045"/>
    <xdr:sp macro="" textlink="">
      <xdr:nvSpPr>
        <xdr:cNvPr id="367" name="テキスト ボックス 366"/>
        <xdr:cNvSpPr txBox="1"/>
      </xdr:nvSpPr>
      <xdr:spPr>
        <a:xfrm>
          <a:off x="6705111" y="101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132708</xdr:rowOff>
    </xdr:from>
    <xdr:to>
      <xdr:col>55</xdr:col>
      <xdr:colOff>0</xdr:colOff>
      <xdr:row>79</xdr:row>
      <xdr:rowOff>17529</xdr:rowOff>
    </xdr:to>
    <xdr:cxnSp macro="">
      <xdr:nvCxnSpPr>
        <xdr:cNvPr id="396" name="直線コネクタ 395"/>
        <xdr:cNvCxnSpPr/>
      </xdr:nvCxnSpPr>
      <xdr:spPr>
        <a:xfrm flipV="1">
          <a:off x="9639300" y="13505808"/>
          <a:ext cx="838200" cy="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155846</xdr:rowOff>
    </xdr:from>
    <xdr:to>
      <xdr:col>50</xdr:col>
      <xdr:colOff>114300</xdr:colOff>
      <xdr:row>79</xdr:row>
      <xdr:rowOff>17529</xdr:rowOff>
    </xdr:to>
    <xdr:cxnSp macro="">
      <xdr:nvCxnSpPr>
        <xdr:cNvPr id="399" name="直線コネクタ 398"/>
        <xdr:cNvCxnSpPr/>
      </xdr:nvCxnSpPr>
      <xdr:spPr>
        <a:xfrm>
          <a:off x="8750300" y="13528946"/>
          <a:ext cx="889000" cy="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155846</xdr:rowOff>
    </xdr:from>
    <xdr:to>
      <xdr:col>45</xdr:col>
      <xdr:colOff>177800</xdr:colOff>
      <xdr:row>79</xdr:row>
      <xdr:rowOff>18487</xdr:rowOff>
    </xdr:to>
    <xdr:cxnSp macro="">
      <xdr:nvCxnSpPr>
        <xdr:cNvPr id="402" name="直線コネクタ 401"/>
        <xdr:cNvCxnSpPr/>
      </xdr:nvCxnSpPr>
      <xdr:spPr>
        <a:xfrm flipV="1">
          <a:off x="7861300" y="13528946"/>
          <a:ext cx="889000" cy="3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18487</xdr:rowOff>
    </xdr:from>
    <xdr:to>
      <xdr:col>41</xdr:col>
      <xdr:colOff>50800</xdr:colOff>
      <xdr:row>79</xdr:row>
      <xdr:rowOff>21501</xdr:rowOff>
    </xdr:to>
    <xdr:cxnSp macro="">
      <xdr:nvCxnSpPr>
        <xdr:cNvPr id="405" name="直線コネクタ 404"/>
        <xdr:cNvCxnSpPr/>
      </xdr:nvCxnSpPr>
      <xdr:spPr>
        <a:xfrm flipV="1">
          <a:off x="6972300" y="13563037"/>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81908</xdr:rowOff>
    </xdr:from>
    <xdr:to>
      <xdr:col>55</xdr:col>
      <xdr:colOff>50800</xdr:colOff>
      <xdr:row>79</xdr:row>
      <xdr:rowOff>12058</xdr:rowOff>
    </xdr:to>
    <xdr:sp macro="" textlink="">
      <xdr:nvSpPr>
        <xdr:cNvPr id="415" name="楕円 414"/>
        <xdr:cNvSpPr/>
      </xdr:nvSpPr>
      <xdr:spPr>
        <a:xfrm>
          <a:off x="10426700" y="134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138179</xdr:rowOff>
    </xdr:from>
    <xdr:to>
      <xdr:col>50</xdr:col>
      <xdr:colOff>165100</xdr:colOff>
      <xdr:row>79</xdr:row>
      <xdr:rowOff>68329</xdr:rowOff>
    </xdr:to>
    <xdr:sp macro="" textlink="">
      <xdr:nvSpPr>
        <xdr:cNvPr id="417" name="楕円 416"/>
        <xdr:cNvSpPr/>
      </xdr:nvSpPr>
      <xdr:spPr>
        <a:xfrm>
          <a:off x="9588500" y="135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59456</xdr:rowOff>
    </xdr:from>
    <xdr:ext cx="534377" cy="259045"/>
    <xdr:sp macro="" textlink="">
      <xdr:nvSpPr>
        <xdr:cNvPr id="418" name="テキスト ボックス 417"/>
        <xdr:cNvSpPr txBox="1"/>
      </xdr:nvSpPr>
      <xdr:spPr>
        <a:xfrm>
          <a:off x="9372111" y="1360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105046</xdr:rowOff>
    </xdr:from>
    <xdr:to>
      <xdr:col>46</xdr:col>
      <xdr:colOff>38100</xdr:colOff>
      <xdr:row>79</xdr:row>
      <xdr:rowOff>35196</xdr:rowOff>
    </xdr:to>
    <xdr:sp macro="" textlink="">
      <xdr:nvSpPr>
        <xdr:cNvPr id="419" name="楕円 418"/>
        <xdr:cNvSpPr/>
      </xdr:nvSpPr>
      <xdr:spPr>
        <a:xfrm>
          <a:off x="8699500" y="134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26323</xdr:rowOff>
    </xdr:from>
    <xdr:ext cx="534377" cy="259045"/>
    <xdr:sp macro="" textlink="">
      <xdr:nvSpPr>
        <xdr:cNvPr id="420" name="テキスト ボックス 419"/>
        <xdr:cNvSpPr txBox="1"/>
      </xdr:nvSpPr>
      <xdr:spPr>
        <a:xfrm>
          <a:off x="8483111" y="135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139137</xdr:rowOff>
    </xdr:from>
    <xdr:to>
      <xdr:col>41</xdr:col>
      <xdr:colOff>101600</xdr:colOff>
      <xdr:row>79</xdr:row>
      <xdr:rowOff>69287</xdr:rowOff>
    </xdr:to>
    <xdr:sp macro="" textlink="">
      <xdr:nvSpPr>
        <xdr:cNvPr id="421" name="楕円 420"/>
        <xdr:cNvSpPr/>
      </xdr:nvSpPr>
      <xdr:spPr>
        <a:xfrm>
          <a:off x="7810500" y="135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60414</xdr:rowOff>
    </xdr:from>
    <xdr:ext cx="534377" cy="259045"/>
    <xdr:sp macro="" textlink="">
      <xdr:nvSpPr>
        <xdr:cNvPr id="422" name="テキスト ボックス 421"/>
        <xdr:cNvSpPr txBox="1"/>
      </xdr:nvSpPr>
      <xdr:spPr>
        <a:xfrm>
          <a:off x="7594111" y="1360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142151</xdr:rowOff>
    </xdr:from>
    <xdr:to>
      <xdr:col>36</xdr:col>
      <xdr:colOff>165100</xdr:colOff>
      <xdr:row>79</xdr:row>
      <xdr:rowOff>72301</xdr:rowOff>
    </xdr:to>
    <xdr:sp macro="" textlink="">
      <xdr:nvSpPr>
        <xdr:cNvPr id="423" name="楕円 422"/>
        <xdr:cNvSpPr/>
      </xdr:nvSpPr>
      <xdr:spPr>
        <a:xfrm>
          <a:off x="6921500" y="135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63428</xdr:rowOff>
    </xdr:from>
    <xdr:ext cx="534377" cy="259045"/>
    <xdr:sp macro="" textlink="">
      <xdr:nvSpPr>
        <xdr:cNvPr id="424" name="テキスト ボックス 423"/>
        <xdr:cNvSpPr txBox="1"/>
      </xdr:nvSpPr>
      <xdr:spPr>
        <a:xfrm>
          <a:off x="6705111" y="136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76564</xdr:rowOff>
    </xdr:from>
    <xdr:to>
      <xdr:col>55</xdr:col>
      <xdr:colOff>0</xdr:colOff>
      <xdr:row>98</xdr:row>
      <xdr:rowOff>78747</xdr:rowOff>
    </xdr:to>
    <xdr:cxnSp macro="">
      <xdr:nvCxnSpPr>
        <xdr:cNvPr id="451" name="直線コネクタ 450"/>
        <xdr:cNvCxnSpPr/>
      </xdr:nvCxnSpPr>
      <xdr:spPr>
        <a:xfrm>
          <a:off x="9639300" y="16878664"/>
          <a:ext cx="8382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75876</xdr:rowOff>
    </xdr:from>
    <xdr:to>
      <xdr:col>50</xdr:col>
      <xdr:colOff>114300</xdr:colOff>
      <xdr:row>98</xdr:row>
      <xdr:rowOff>76564</xdr:rowOff>
    </xdr:to>
    <xdr:cxnSp macro="">
      <xdr:nvCxnSpPr>
        <xdr:cNvPr id="454" name="直線コネクタ 453"/>
        <xdr:cNvCxnSpPr/>
      </xdr:nvCxnSpPr>
      <xdr:spPr>
        <a:xfrm>
          <a:off x="8750300" y="16877976"/>
          <a:ext cx="88900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75876</xdr:rowOff>
    </xdr:from>
    <xdr:to>
      <xdr:col>45</xdr:col>
      <xdr:colOff>177800</xdr:colOff>
      <xdr:row>98</xdr:row>
      <xdr:rowOff>85429</xdr:rowOff>
    </xdr:to>
    <xdr:cxnSp macro="">
      <xdr:nvCxnSpPr>
        <xdr:cNvPr id="457" name="直線コネクタ 456"/>
        <xdr:cNvCxnSpPr/>
      </xdr:nvCxnSpPr>
      <xdr:spPr>
        <a:xfrm flipV="1">
          <a:off x="7861300" y="16877976"/>
          <a:ext cx="889000" cy="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85429</xdr:rowOff>
    </xdr:from>
    <xdr:to>
      <xdr:col>41</xdr:col>
      <xdr:colOff>50800</xdr:colOff>
      <xdr:row>98</xdr:row>
      <xdr:rowOff>91683</xdr:rowOff>
    </xdr:to>
    <xdr:cxnSp macro="">
      <xdr:nvCxnSpPr>
        <xdr:cNvPr id="460" name="直線コネクタ 459"/>
        <xdr:cNvCxnSpPr/>
      </xdr:nvCxnSpPr>
      <xdr:spPr>
        <a:xfrm flipV="1">
          <a:off x="6972300" y="16887529"/>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27947</xdr:rowOff>
    </xdr:from>
    <xdr:to>
      <xdr:col>55</xdr:col>
      <xdr:colOff>50800</xdr:colOff>
      <xdr:row>98</xdr:row>
      <xdr:rowOff>129547</xdr:rowOff>
    </xdr:to>
    <xdr:sp macro="" textlink="">
      <xdr:nvSpPr>
        <xdr:cNvPr id="470" name="楕円 469"/>
        <xdr:cNvSpPr/>
      </xdr:nvSpPr>
      <xdr:spPr>
        <a:xfrm>
          <a:off x="10426700" y="168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114324</xdr:rowOff>
    </xdr:from>
    <xdr:ext cx="534377" cy="259045"/>
    <xdr:sp macro="" textlink="">
      <xdr:nvSpPr>
        <xdr:cNvPr id="471" name="土木費該当値テキスト"/>
        <xdr:cNvSpPr txBox="1"/>
      </xdr:nvSpPr>
      <xdr:spPr>
        <a:xfrm>
          <a:off x="10528300" y="1674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25764</xdr:rowOff>
    </xdr:from>
    <xdr:to>
      <xdr:col>50</xdr:col>
      <xdr:colOff>165100</xdr:colOff>
      <xdr:row>98</xdr:row>
      <xdr:rowOff>127364</xdr:rowOff>
    </xdr:to>
    <xdr:sp macro="" textlink="">
      <xdr:nvSpPr>
        <xdr:cNvPr id="472" name="楕円 471"/>
        <xdr:cNvSpPr/>
      </xdr:nvSpPr>
      <xdr:spPr>
        <a:xfrm>
          <a:off x="9588500" y="168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118491</xdr:rowOff>
    </xdr:from>
    <xdr:ext cx="534377" cy="259045"/>
    <xdr:sp macro="" textlink="">
      <xdr:nvSpPr>
        <xdr:cNvPr id="473" name="テキスト ボックス 472"/>
        <xdr:cNvSpPr txBox="1"/>
      </xdr:nvSpPr>
      <xdr:spPr>
        <a:xfrm>
          <a:off x="9372111" y="169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25076</xdr:rowOff>
    </xdr:from>
    <xdr:to>
      <xdr:col>46</xdr:col>
      <xdr:colOff>38100</xdr:colOff>
      <xdr:row>98</xdr:row>
      <xdr:rowOff>126676</xdr:rowOff>
    </xdr:to>
    <xdr:sp macro="" textlink="">
      <xdr:nvSpPr>
        <xdr:cNvPr id="474" name="楕円 473"/>
        <xdr:cNvSpPr/>
      </xdr:nvSpPr>
      <xdr:spPr>
        <a:xfrm>
          <a:off x="8699500" y="168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117803</xdr:rowOff>
    </xdr:from>
    <xdr:ext cx="534377" cy="259045"/>
    <xdr:sp macro="" textlink="">
      <xdr:nvSpPr>
        <xdr:cNvPr id="475" name="テキスト ボックス 474"/>
        <xdr:cNvSpPr txBox="1"/>
      </xdr:nvSpPr>
      <xdr:spPr>
        <a:xfrm>
          <a:off x="8483111" y="169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34629</xdr:rowOff>
    </xdr:from>
    <xdr:to>
      <xdr:col>41</xdr:col>
      <xdr:colOff>101600</xdr:colOff>
      <xdr:row>98</xdr:row>
      <xdr:rowOff>136229</xdr:rowOff>
    </xdr:to>
    <xdr:sp macro="" textlink="">
      <xdr:nvSpPr>
        <xdr:cNvPr id="476" name="楕円 475"/>
        <xdr:cNvSpPr/>
      </xdr:nvSpPr>
      <xdr:spPr>
        <a:xfrm>
          <a:off x="7810500" y="1683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127356</xdr:rowOff>
    </xdr:from>
    <xdr:ext cx="534377" cy="259045"/>
    <xdr:sp macro="" textlink="">
      <xdr:nvSpPr>
        <xdr:cNvPr id="477" name="テキスト ボックス 476"/>
        <xdr:cNvSpPr txBox="1"/>
      </xdr:nvSpPr>
      <xdr:spPr>
        <a:xfrm>
          <a:off x="7594111" y="1692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40883</xdr:rowOff>
    </xdr:from>
    <xdr:to>
      <xdr:col>36</xdr:col>
      <xdr:colOff>165100</xdr:colOff>
      <xdr:row>98</xdr:row>
      <xdr:rowOff>142483</xdr:rowOff>
    </xdr:to>
    <xdr:sp macro="" textlink="">
      <xdr:nvSpPr>
        <xdr:cNvPr id="478" name="楕円 477"/>
        <xdr:cNvSpPr/>
      </xdr:nvSpPr>
      <xdr:spPr>
        <a:xfrm>
          <a:off x="6921500" y="168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133610</xdr:rowOff>
    </xdr:from>
    <xdr:ext cx="534377" cy="259045"/>
    <xdr:sp macro="" textlink="">
      <xdr:nvSpPr>
        <xdr:cNvPr id="479" name="テキスト ボックス 478"/>
        <xdr:cNvSpPr txBox="1"/>
      </xdr:nvSpPr>
      <xdr:spPr>
        <a:xfrm>
          <a:off x="6705111" y="169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51224</xdr:rowOff>
    </xdr:from>
    <xdr:to>
      <xdr:col>85</xdr:col>
      <xdr:colOff>127000</xdr:colOff>
      <xdr:row>37</xdr:row>
      <xdr:rowOff>145926</xdr:rowOff>
    </xdr:to>
    <xdr:cxnSp macro="">
      <xdr:nvCxnSpPr>
        <xdr:cNvPr id="508" name="直線コネクタ 507"/>
        <xdr:cNvCxnSpPr/>
      </xdr:nvCxnSpPr>
      <xdr:spPr>
        <a:xfrm>
          <a:off x="15481300" y="6394874"/>
          <a:ext cx="838200" cy="9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51224</xdr:rowOff>
    </xdr:from>
    <xdr:to>
      <xdr:col>81</xdr:col>
      <xdr:colOff>50800</xdr:colOff>
      <xdr:row>37</xdr:row>
      <xdr:rowOff>124346</xdr:rowOff>
    </xdr:to>
    <xdr:cxnSp macro="">
      <xdr:nvCxnSpPr>
        <xdr:cNvPr id="511" name="直線コネクタ 510"/>
        <xdr:cNvCxnSpPr/>
      </xdr:nvCxnSpPr>
      <xdr:spPr>
        <a:xfrm flipV="1">
          <a:off x="14592300" y="6394874"/>
          <a:ext cx="889000" cy="7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80706</xdr:rowOff>
    </xdr:from>
    <xdr:to>
      <xdr:col>76</xdr:col>
      <xdr:colOff>114300</xdr:colOff>
      <xdr:row>37</xdr:row>
      <xdr:rowOff>124346</xdr:rowOff>
    </xdr:to>
    <xdr:cxnSp macro="">
      <xdr:nvCxnSpPr>
        <xdr:cNvPr id="514" name="直線コネクタ 513"/>
        <xdr:cNvCxnSpPr/>
      </xdr:nvCxnSpPr>
      <xdr:spPr>
        <a:xfrm>
          <a:off x="13703300" y="6424356"/>
          <a:ext cx="889000" cy="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80706</xdr:rowOff>
    </xdr:from>
    <xdr:to>
      <xdr:col>71</xdr:col>
      <xdr:colOff>177800</xdr:colOff>
      <xdr:row>37</xdr:row>
      <xdr:rowOff>153904</xdr:rowOff>
    </xdr:to>
    <xdr:cxnSp macro="">
      <xdr:nvCxnSpPr>
        <xdr:cNvPr id="517" name="直線コネクタ 516"/>
        <xdr:cNvCxnSpPr/>
      </xdr:nvCxnSpPr>
      <xdr:spPr>
        <a:xfrm flipV="1">
          <a:off x="12814300" y="6424356"/>
          <a:ext cx="8890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95126</xdr:rowOff>
    </xdr:from>
    <xdr:to>
      <xdr:col>85</xdr:col>
      <xdr:colOff>177800</xdr:colOff>
      <xdr:row>38</xdr:row>
      <xdr:rowOff>25276</xdr:rowOff>
    </xdr:to>
    <xdr:sp macro="" textlink="">
      <xdr:nvSpPr>
        <xdr:cNvPr id="527" name="楕円 526"/>
        <xdr:cNvSpPr/>
      </xdr:nvSpPr>
      <xdr:spPr>
        <a:xfrm>
          <a:off x="16268700" y="643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73553</xdr:rowOff>
    </xdr:from>
    <xdr:ext cx="534377" cy="259045"/>
    <xdr:sp macro="" textlink="">
      <xdr:nvSpPr>
        <xdr:cNvPr id="528" name="消防費該当値テキスト"/>
        <xdr:cNvSpPr txBox="1"/>
      </xdr:nvSpPr>
      <xdr:spPr>
        <a:xfrm>
          <a:off x="16370300" y="64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424</xdr:rowOff>
    </xdr:from>
    <xdr:to>
      <xdr:col>81</xdr:col>
      <xdr:colOff>101600</xdr:colOff>
      <xdr:row>37</xdr:row>
      <xdr:rowOff>102024</xdr:rowOff>
    </xdr:to>
    <xdr:sp macro="" textlink="">
      <xdr:nvSpPr>
        <xdr:cNvPr id="529" name="楕円 528"/>
        <xdr:cNvSpPr/>
      </xdr:nvSpPr>
      <xdr:spPr>
        <a:xfrm>
          <a:off x="15430500" y="63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93151</xdr:rowOff>
    </xdr:from>
    <xdr:ext cx="534377" cy="259045"/>
    <xdr:sp macro="" textlink="">
      <xdr:nvSpPr>
        <xdr:cNvPr id="530" name="テキスト ボックス 529"/>
        <xdr:cNvSpPr txBox="1"/>
      </xdr:nvSpPr>
      <xdr:spPr>
        <a:xfrm>
          <a:off x="15214111" y="64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73546</xdr:rowOff>
    </xdr:from>
    <xdr:to>
      <xdr:col>76</xdr:col>
      <xdr:colOff>165100</xdr:colOff>
      <xdr:row>38</xdr:row>
      <xdr:rowOff>3696</xdr:rowOff>
    </xdr:to>
    <xdr:sp macro="" textlink="">
      <xdr:nvSpPr>
        <xdr:cNvPr id="531" name="楕円 530"/>
        <xdr:cNvSpPr/>
      </xdr:nvSpPr>
      <xdr:spPr>
        <a:xfrm>
          <a:off x="14541500" y="64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166273</xdr:rowOff>
    </xdr:from>
    <xdr:ext cx="534377" cy="259045"/>
    <xdr:sp macro="" textlink="">
      <xdr:nvSpPr>
        <xdr:cNvPr id="532" name="テキスト ボックス 531"/>
        <xdr:cNvSpPr txBox="1"/>
      </xdr:nvSpPr>
      <xdr:spPr>
        <a:xfrm>
          <a:off x="14325111" y="65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29906</xdr:rowOff>
    </xdr:from>
    <xdr:to>
      <xdr:col>72</xdr:col>
      <xdr:colOff>38100</xdr:colOff>
      <xdr:row>37</xdr:row>
      <xdr:rowOff>131506</xdr:rowOff>
    </xdr:to>
    <xdr:sp macro="" textlink="">
      <xdr:nvSpPr>
        <xdr:cNvPr id="533" name="楕円 532"/>
        <xdr:cNvSpPr/>
      </xdr:nvSpPr>
      <xdr:spPr>
        <a:xfrm>
          <a:off x="13652500" y="63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122633</xdr:rowOff>
    </xdr:from>
    <xdr:ext cx="534377" cy="259045"/>
    <xdr:sp macro="" textlink="">
      <xdr:nvSpPr>
        <xdr:cNvPr id="534" name="テキスト ボックス 533"/>
        <xdr:cNvSpPr txBox="1"/>
      </xdr:nvSpPr>
      <xdr:spPr>
        <a:xfrm>
          <a:off x="13436111" y="646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103104</xdr:rowOff>
    </xdr:from>
    <xdr:to>
      <xdr:col>67</xdr:col>
      <xdr:colOff>101600</xdr:colOff>
      <xdr:row>38</xdr:row>
      <xdr:rowOff>33254</xdr:rowOff>
    </xdr:to>
    <xdr:sp macro="" textlink="">
      <xdr:nvSpPr>
        <xdr:cNvPr id="535" name="楕円 534"/>
        <xdr:cNvSpPr/>
      </xdr:nvSpPr>
      <xdr:spPr>
        <a:xfrm>
          <a:off x="12763500" y="64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24381</xdr:rowOff>
    </xdr:from>
    <xdr:ext cx="534377" cy="259045"/>
    <xdr:sp macro="" textlink="">
      <xdr:nvSpPr>
        <xdr:cNvPr id="536" name="テキスト ボックス 535"/>
        <xdr:cNvSpPr txBox="1"/>
      </xdr:nvSpPr>
      <xdr:spPr>
        <a:xfrm>
          <a:off x="12547111" y="65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54503</xdr:rowOff>
    </xdr:from>
    <xdr:to>
      <xdr:col>85</xdr:col>
      <xdr:colOff>127000</xdr:colOff>
      <xdr:row>58</xdr:row>
      <xdr:rowOff>55899</xdr:rowOff>
    </xdr:to>
    <xdr:cxnSp macro="">
      <xdr:nvCxnSpPr>
        <xdr:cNvPr id="565" name="直線コネクタ 564"/>
        <xdr:cNvCxnSpPr/>
      </xdr:nvCxnSpPr>
      <xdr:spPr>
        <a:xfrm>
          <a:off x="15481300" y="9998603"/>
          <a:ext cx="8382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54503</xdr:rowOff>
    </xdr:from>
    <xdr:to>
      <xdr:col>81</xdr:col>
      <xdr:colOff>50800</xdr:colOff>
      <xdr:row>58</xdr:row>
      <xdr:rowOff>72191</xdr:rowOff>
    </xdr:to>
    <xdr:cxnSp macro="">
      <xdr:nvCxnSpPr>
        <xdr:cNvPr id="568" name="直線コネクタ 567"/>
        <xdr:cNvCxnSpPr/>
      </xdr:nvCxnSpPr>
      <xdr:spPr>
        <a:xfrm flipV="1">
          <a:off x="14592300" y="9998603"/>
          <a:ext cx="889000" cy="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72191</xdr:rowOff>
    </xdr:from>
    <xdr:to>
      <xdr:col>76</xdr:col>
      <xdr:colOff>114300</xdr:colOff>
      <xdr:row>58</xdr:row>
      <xdr:rowOff>75408</xdr:rowOff>
    </xdr:to>
    <xdr:cxnSp macro="">
      <xdr:nvCxnSpPr>
        <xdr:cNvPr id="571" name="直線コネクタ 570"/>
        <xdr:cNvCxnSpPr/>
      </xdr:nvCxnSpPr>
      <xdr:spPr>
        <a:xfrm flipV="1">
          <a:off x="13703300" y="1001629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120023</xdr:rowOff>
    </xdr:from>
    <xdr:to>
      <xdr:col>71</xdr:col>
      <xdr:colOff>177800</xdr:colOff>
      <xdr:row>58</xdr:row>
      <xdr:rowOff>75408</xdr:rowOff>
    </xdr:to>
    <xdr:cxnSp macro="">
      <xdr:nvCxnSpPr>
        <xdr:cNvPr id="574" name="直線コネクタ 573"/>
        <xdr:cNvCxnSpPr/>
      </xdr:nvCxnSpPr>
      <xdr:spPr>
        <a:xfrm>
          <a:off x="12814300" y="9892673"/>
          <a:ext cx="889000" cy="1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5099</xdr:rowOff>
    </xdr:from>
    <xdr:to>
      <xdr:col>85</xdr:col>
      <xdr:colOff>177800</xdr:colOff>
      <xdr:row>58</xdr:row>
      <xdr:rowOff>106699</xdr:rowOff>
    </xdr:to>
    <xdr:sp macro="" textlink="">
      <xdr:nvSpPr>
        <xdr:cNvPr id="584" name="楕円 583"/>
        <xdr:cNvSpPr/>
      </xdr:nvSpPr>
      <xdr:spPr>
        <a:xfrm>
          <a:off x="16268700" y="99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91476</xdr:rowOff>
    </xdr:from>
    <xdr:ext cx="534377" cy="259045"/>
    <xdr:sp macro="" textlink="">
      <xdr:nvSpPr>
        <xdr:cNvPr id="585" name="教育費該当値テキスト"/>
        <xdr:cNvSpPr txBox="1"/>
      </xdr:nvSpPr>
      <xdr:spPr>
        <a:xfrm>
          <a:off x="16370300" y="98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3703</xdr:rowOff>
    </xdr:from>
    <xdr:to>
      <xdr:col>81</xdr:col>
      <xdr:colOff>101600</xdr:colOff>
      <xdr:row>58</xdr:row>
      <xdr:rowOff>105303</xdr:rowOff>
    </xdr:to>
    <xdr:sp macro="" textlink="">
      <xdr:nvSpPr>
        <xdr:cNvPr id="586" name="楕円 585"/>
        <xdr:cNvSpPr/>
      </xdr:nvSpPr>
      <xdr:spPr>
        <a:xfrm>
          <a:off x="15430500" y="99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96430</xdr:rowOff>
    </xdr:from>
    <xdr:ext cx="534377" cy="259045"/>
    <xdr:sp macro="" textlink="">
      <xdr:nvSpPr>
        <xdr:cNvPr id="587" name="テキスト ボックス 586"/>
        <xdr:cNvSpPr txBox="1"/>
      </xdr:nvSpPr>
      <xdr:spPr>
        <a:xfrm>
          <a:off x="15214111" y="1004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21391</xdr:rowOff>
    </xdr:from>
    <xdr:to>
      <xdr:col>76</xdr:col>
      <xdr:colOff>165100</xdr:colOff>
      <xdr:row>58</xdr:row>
      <xdr:rowOff>122991</xdr:rowOff>
    </xdr:to>
    <xdr:sp macro="" textlink="">
      <xdr:nvSpPr>
        <xdr:cNvPr id="588" name="楕円 587"/>
        <xdr:cNvSpPr/>
      </xdr:nvSpPr>
      <xdr:spPr>
        <a:xfrm>
          <a:off x="14541500" y="99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114118</xdr:rowOff>
    </xdr:from>
    <xdr:ext cx="534377" cy="259045"/>
    <xdr:sp macro="" textlink="">
      <xdr:nvSpPr>
        <xdr:cNvPr id="589" name="テキスト ボックス 588"/>
        <xdr:cNvSpPr txBox="1"/>
      </xdr:nvSpPr>
      <xdr:spPr>
        <a:xfrm>
          <a:off x="14325111" y="100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24608</xdr:rowOff>
    </xdr:from>
    <xdr:to>
      <xdr:col>72</xdr:col>
      <xdr:colOff>38100</xdr:colOff>
      <xdr:row>58</xdr:row>
      <xdr:rowOff>126208</xdr:rowOff>
    </xdr:to>
    <xdr:sp macro="" textlink="">
      <xdr:nvSpPr>
        <xdr:cNvPr id="590" name="楕円 589"/>
        <xdr:cNvSpPr/>
      </xdr:nvSpPr>
      <xdr:spPr>
        <a:xfrm>
          <a:off x="13652500" y="99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117335</xdr:rowOff>
    </xdr:from>
    <xdr:ext cx="534377" cy="259045"/>
    <xdr:sp macro="" textlink="">
      <xdr:nvSpPr>
        <xdr:cNvPr id="591" name="テキスト ボックス 590"/>
        <xdr:cNvSpPr txBox="1"/>
      </xdr:nvSpPr>
      <xdr:spPr>
        <a:xfrm>
          <a:off x="13436111" y="100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69223</xdr:rowOff>
    </xdr:from>
    <xdr:to>
      <xdr:col>67</xdr:col>
      <xdr:colOff>101600</xdr:colOff>
      <xdr:row>57</xdr:row>
      <xdr:rowOff>170823</xdr:rowOff>
    </xdr:to>
    <xdr:sp macro="" textlink="">
      <xdr:nvSpPr>
        <xdr:cNvPr id="592" name="楕円 591"/>
        <xdr:cNvSpPr/>
      </xdr:nvSpPr>
      <xdr:spPr>
        <a:xfrm>
          <a:off x="12763500" y="98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15900</xdr:rowOff>
    </xdr:from>
    <xdr:ext cx="599010" cy="259045"/>
    <xdr:sp macro="" textlink="">
      <xdr:nvSpPr>
        <xdr:cNvPr id="593" name="テキスト ボックス 592"/>
        <xdr:cNvSpPr txBox="1"/>
      </xdr:nvSpPr>
      <xdr:spPr>
        <a:xfrm>
          <a:off x="12514795" y="961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43345</xdr:rowOff>
    </xdr:from>
    <xdr:to>
      <xdr:col>76</xdr:col>
      <xdr:colOff>114300</xdr:colOff>
      <xdr:row>79</xdr:row>
      <xdr:rowOff>44450</xdr:rowOff>
    </xdr:to>
    <xdr:cxnSp macro="">
      <xdr:nvCxnSpPr>
        <xdr:cNvPr id="628" name="直線コネクタ 627"/>
        <xdr:cNvCxnSpPr/>
      </xdr:nvCxnSpPr>
      <xdr:spPr>
        <a:xfrm>
          <a:off x="13703300" y="13587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43345</xdr:rowOff>
    </xdr:from>
    <xdr:to>
      <xdr:col>71</xdr:col>
      <xdr:colOff>177800</xdr:colOff>
      <xdr:row>79</xdr:row>
      <xdr:rowOff>44450</xdr:rowOff>
    </xdr:to>
    <xdr:cxnSp macro="">
      <xdr:nvCxnSpPr>
        <xdr:cNvPr id="631" name="直線コネクタ 630"/>
        <xdr:cNvCxnSpPr/>
      </xdr:nvCxnSpPr>
      <xdr:spPr>
        <a:xfrm flipV="1">
          <a:off x="12814300" y="13587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163995</xdr:rowOff>
    </xdr:from>
    <xdr:to>
      <xdr:col>72</xdr:col>
      <xdr:colOff>38100</xdr:colOff>
      <xdr:row>79</xdr:row>
      <xdr:rowOff>94145</xdr:rowOff>
    </xdr:to>
    <xdr:sp macro="" textlink="">
      <xdr:nvSpPr>
        <xdr:cNvPr id="647" name="楕円 646"/>
        <xdr:cNvSpPr/>
      </xdr:nvSpPr>
      <xdr:spPr>
        <a:xfrm>
          <a:off x="13652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85272</xdr:rowOff>
    </xdr:from>
    <xdr:ext cx="378565" cy="259045"/>
    <xdr:sp macro="" textlink="">
      <xdr:nvSpPr>
        <xdr:cNvPr id="648" name="テキスト ボックス 647"/>
        <xdr:cNvSpPr txBox="1"/>
      </xdr:nvSpPr>
      <xdr:spPr>
        <a:xfrm>
          <a:off x="13514017" y="1362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128524</xdr:rowOff>
    </xdr:from>
    <xdr:to>
      <xdr:col>85</xdr:col>
      <xdr:colOff>127000</xdr:colOff>
      <xdr:row>97</xdr:row>
      <xdr:rowOff>132676</xdr:rowOff>
    </xdr:to>
    <xdr:cxnSp macro="">
      <xdr:nvCxnSpPr>
        <xdr:cNvPr id="679" name="直線コネクタ 678"/>
        <xdr:cNvCxnSpPr/>
      </xdr:nvCxnSpPr>
      <xdr:spPr>
        <a:xfrm>
          <a:off x="15481300" y="16759174"/>
          <a:ext cx="8382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112806</xdr:rowOff>
    </xdr:from>
    <xdr:to>
      <xdr:col>81</xdr:col>
      <xdr:colOff>50800</xdr:colOff>
      <xdr:row>97</xdr:row>
      <xdr:rowOff>128524</xdr:rowOff>
    </xdr:to>
    <xdr:cxnSp macro="">
      <xdr:nvCxnSpPr>
        <xdr:cNvPr id="682" name="直線コネクタ 681"/>
        <xdr:cNvCxnSpPr/>
      </xdr:nvCxnSpPr>
      <xdr:spPr>
        <a:xfrm>
          <a:off x="14592300" y="1674345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72766</xdr:rowOff>
    </xdr:from>
    <xdr:to>
      <xdr:col>76</xdr:col>
      <xdr:colOff>114300</xdr:colOff>
      <xdr:row>97</xdr:row>
      <xdr:rowOff>112806</xdr:rowOff>
    </xdr:to>
    <xdr:cxnSp macro="">
      <xdr:nvCxnSpPr>
        <xdr:cNvPr id="685" name="直線コネクタ 684"/>
        <xdr:cNvCxnSpPr/>
      </xdr:nvCxnSpPr>
      <xdr:spPr>
        <a:xfrm>
          <a:off x="13703300" y="16703416"/>
          <a:ext cx="889000" cy="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70000</xdr:rowOff>
    </xdr:from>
    <xdr:to>
      <xdr:col>71</xdr:col>
      <xdr:colOff>177800</xdr:colOff>
      <xdr:row>97</xdr:row>
      <xdr:rowOff>72766</xdr:rowOff>
    </xdr:to>
    <xdr:cxnSp macro="">
      <xdr:nvCxnSpPr>
        <xdr:cNvPr id="688" name="直線コネクタ 687"/>
        <xdr:cNvCxnSpPr/>
      </xdr:nvCxnSpPr>
      <xdr:spPr>
        <a:xfrm>
          <a:off x="12814300" y="1670065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81876</xdr:rowOff>
    </xdr:from>
    <xdr:to>
      <xdr:col>85</xdr:col>
      <xdr:colOff>177800</xdr:colOff>
      <xdr:row>98</xdr:row>
      <xdr:rowOff>12026</xdr:rowOff>
    </xdr:to>
    <xdr:sp macro="" textlink="">
      <xdr:nvSpPr>
        <xdr:cNvPr id="698" name="楕円 697"/>
        <xdr:cNvSpPr/>
      </xdr:nvSpPr>
      <xdr:spPr>
        <a:xfrm>
          <a:off x="16268700" y="167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60303</xdr:rowOff>
    </xdr:from>
    <xdr:ext cx="599010" cy="259045"/>
    <xdr:sp macro="" textlink="">
      <xdr:nvSpPr>
        <xdr:cNvPr id="699" name="公債費該当値テキスト"/>
        <xdr:cNvSpPr txBox="1"/>
      </xdr:nvSpPr>
      <xdr:spPr>
        <a:xfrm>
          <a:off x="16370300" y="1669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77724</xdr:rowOff>
    </xdr:from>
    <xdr:to>
      <xdr:col>81</xdr:col>
      <xdr:colOff>101600</xdr:colOff>
      <xdr:row>98</xdr:row>
      <xdr:rowOff>7874</xdr:rowOff>
    </xdr:to>
    <xdr:sp macro="" textlink="">
      <xdr:nvSpPr>
        <xdr:cNvPr id="700" name="楕円 699"/>
        <xdr:cNvSpPr/>
      </xdr:nvSpPr>
      <xdr:spPr>
        <a:xfrm>
          <a:off x="15430500" y="167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170451</xdr:rowOff>
    </xdr:from>
    <xdr:ext cx="599010" cy="259045"/>
    <xdr:sp macro="" textlink="">
      <xdr:nvSpPr>
        <xdr:cNvPr id="701" name="テキスト ボックス 700"/>
        <xdr:cNvSpPr txBox="1"/>
      </xdr:nvSpPr>
      <xdr:spPr>
        <a:xfrm>
          <a:off x="15181795" y="1680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62006</xdr:rowOff>
    </xdr:from>
    <xdr:to>
      <xdr:col>76</xdr:col>
      <xdr:colOff>165100</xdr:colOff>
      <xdr:row>97</xdr:row>
      <xdr:rowOff>163606</xdr:rowOff>
    </xdr:to>
    <xdr:sp macro="" textlink="">
      <xdr:nvSpPr>
        <xdr:cNvPr id="702" name="楕円 701"/>
        <xdr:cNvSpPr/>
      </xdr:nvSpPr>
      <xdr:spPr>
        <a:xfrm>
          <a:off x="14541500" y="166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154733</xdr:rowOff>
    </xdr:from>
    <xdr:ext cx="599010" cy="259045"/>
    <xdr:sp macro="" textlink="">
      <xdr:nvSpPr>
        <xdr:cNvPr id="703" name="テキスト ボックス 702"/>
        <xdr:cNvSpPr txBox="1"/>
      </xdr:nvSpPr>
      <xdr:spPr>
        <a:xfrm>
          <a:off x="14292795" y="1678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21966</xdr:rowOff>
    </xdr:from>
    <xdr:to>
      <xdr:col>72</xdr:col>
      <xdr:colOff>38100</xdr:colOff>
      <xdr:row>97</xdr:row>
      <xdr:rowOff>123566</xdr:rowOff>
    </xdr:to>
    <xdr:sp macro="" textlink="">
      <xdr:nvSpPr>
        <xdr:cNvPr id="704" name="楕円 703"/>
        <xdr:cNvSpPr/>
      </xdr:nvSpPr>
      <xdr:spPr>
        <a:xfrm>
          <a:off x="13652500" y="1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140093</xdr:rowOff>
    </xdr:from>
    <xdr:ext cx="599010" cy="259045"/>
    <xdr:sp macro="" textlink="">
      <xdr:nvSpPr>
        <xdr:cNvPr id="705" name="テキスト ボックス 704"/>
        <xdr:cNvSpPr txBox="1"/>
      </xdr:nvSpPr>
      <xdr:spPr>
        <a:xfrm>
          <a:off x="13403795" y="1642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19200</xdr:rowOff>
    </xdr:from>
    <xdr:to>
      <xdr:col>67</xdr:col>
      <xdr:colOff>101600</xdr:colOff>
      <xdr:row>97</xdr:row>
      <xdr:rowOff>120800</xdr:rowOff>
    </xdr:to>
    <xdr:sp macro="" textlink="">
      <xdr:nvSpPr>
        <xdr:cNvPr id="706" name="楕円 705"/>
        <xdr:cNvSpPr/>
      </xdr:nvSpPr>
      <xdr:spPr>
        <a:xfrm>
          <a:off x="12763500" y="166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137327</xdr:rowOff>
    </xdr:from>
    <xdr:ext cx="599010" cy="259045"/>
    <xdr:sp macro="" textlink="">
      <xdr:nvSpPr>
        <xdr:cNvPr id="707" name="テキスト ボックス 706"/>
        <xdr:cNvSpPr txBox="1"/>
      </xdr:nvSpPr>
      <xdr:spPr>
        <a:xfrm>
          <a:off x="12514795" y="1642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43166</xdr:rowOff>
    </xdr:from>
    <xdr:to>
      <xdr:col>116</xdr:col>
      <xdr:colOff>62864</xdr:colOff>
      <xdr:row>39</xdr:row>
      <xdr:rowOff>98878</xdr:rowOff>
    </xdr:to>
    <xdr:cxnSp macro="">
      <xdr:nvCxnSpPr>
        <xdr:cNvPr id="733" name="直線コネクタ 732"/>
        <xdr:cNvCxnSpPr/>
      </xdr:nvCxnSpPr>
      <xdr:spPr>
        <a:xfrm flipV="1">
          <a:off x="22159595" y="5701016"/>
          <a:ext cx="1269" cy="108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139462</xdr:rowOff>
    </xdr:from>
    <xdr:ext cx="249299" cy="259045"/>
    <xdr:sp macro="" textlink="">
      <xdr:nvSpPr>
        <xdr:cNvPr id="734" name="諸支出金最小値テキスト"/>
        <xdr:cNvSpPr txBox="1"/>
      </xdr:nvSpPr>
      <xdr:spPr>
        <a:xfrm>
          <a:off x="22212300" y="6826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161293</xdr:rowOff>
    </xdr:from>
    <xdr:ext cx="534377" cy="259045"/>
    <xdr:sp macro="" textlink="">
      <xdr:nvSpPr>
        <xdr:cNvPr id="736" name="諸支出金最大値テキスト"/>
        <xdr:cNvSpPr txBox="1"/>
      </xdr:nvSpPr>
      <xdr:spPr>
        <a:xfrm>
          <a:off x="22212300" y="54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43166</xdr:rowOff>
    </xdr:from>
    <xdr:to>
      <xdr:col>116</xdr:col>
      <xdr:colOff>152400</xdr:colOff>
      <xdr:row>33</xdr:row>
      <xdr:rowOff>43166</xdr:rowOff>
    </xdr:to>
    <xdr:cxnSp macro="">
      <xdr:nvCxnSpPr>
        <xdr:cNvPr id="737" name="直線コネクタ 736"/>
        <xdr:cNvCxnSpPr/>
      </xdr:nvCxnSpPr>
      <xdr:spPr>
        <a:xfrm>
          <a:off x="22072600" y="570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42480</xdr:rowOff>
    </xdr:from>
    <xdr:to>
      <xdr:col>116</xdr:col>
      <xdr:colOff>63500</xdr:colOff>
      <xdr:row>33</xdr:row>
      <xdr:rowOff>43166</xdr:rowOff>
    </xdr:to>
    <xdr:cxnSp macro="">
      <xdr:nvCxnSpPr>
        <xdr:cNvPr id="738" name="直線コネクタ 737"/>
        <xdr:cNvCxnSpPr/>
      </xdr:nvCxnSpPr>
      <xdr:spPr>
        <a:xfrm>
          <a:off x="21323300" y="5357430"/>
          <a:ext cx="838200" cy="3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12463</xdr:rowOff>
    </xdr:from>
    <xdr:ext cx="378565" cy="259045"/>
    <xdr:sp macro="" textlink="">
      <xdr:nvSpPr>
        <xdr:cNvPr id="739" name="諸支出金平均値テキスト"/>
        <xdr:cNvSpPr txBox="1"/>
      </xdr:nvSpPr>
      <xdr:spPr>
        <a:xfrm>
          <a:off x="22212300" y="66990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34036</xdr:rowOff>
    </xdr:from>
    <xdr:to>
      <xdr:col>116</xdr:col>
      <xdr:colOff>114300</xdr:colOff>
      <xdr:row>39</xdr:row>
      <xdr:rowOff>135636</xdr:rowOff>
    </xdr:to>
    <xdr:sp macro="" textlink="">
      <xdr:nvSpPr>
        <xdr:cNvPr id="740" name="フローチャート: 判断 739"/>
        <xdr:cNvSpPr/>
      </xdr:nvSpPr>
      <xdr:spPr>
        <a:xfrm>
          <a:off x="22110700" y="672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42480</xdr:rowOff>
    </xdr:from>
    <xdr:to>
      <xdr:col>111</xdr:col>
      <xdr:colOff>177800</xdr:colOff>
      <xdr:row>36</xdr:row>
      <xdr:rowOff>158968</xdr:rowOff>
    </xdr:to>
    <xdr:cxnSp macro="">
      <xdr:nvCxnSpPr>
        <xdr:cNvPr id="741" name="直線コネクタ 740"/>
        <xdr:cNvCxnSpPr/>
      </xdr:nvCxnSpPr>
      <xdr:spPr>
        <a:xfrm flipV="1">
          <a:off x="20434300" y="5357430"/>
          <a:ext cx="889000" cy="9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27863</xdr:rowOff>
    </xdr:from>
    <xdr:to>
      <xdr:col>112</xdr:col>
      <xdr:colOff>38100</xdr:colOff>
      <xdr:row>39</xdr:row>
      <xdr:rowOff>129463</xdr:rowOff>
    </xdr:to>
    <xdr:sp macro="" textlink="">
      <xdr:nvSpPr>
        <xdr:cNvPr id="742" name="フローチャート: 判断 741"/>
        <xdr:cNvSpPr/>
      </xdr:nvSpPr>
      <xdr:spPr>
        <a:xfrm>
          <a:off x="212725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120590</xdr:rowOff>
    </xdr:from>
    <xdr:ext cx="378565" cy="259045"/>
    <xdr:sp macro="" textlink="">
      <xdr:nvSpPr>
        <xdr:cNvPr id="743" name="テキスト ボックス 742"/>
        <xdr:cNvSpPr txBox="1"/>
      </xdr:nvSpPr>
      <xdr:spPr>
        <a:xfrm>
          <a:off x="21134017" y="6807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158968</xdr:rowOff>
    </xdr:from>
    <xdr:to>
      <xdr:col>107</xdr:col>
      <xdr:colOff>50800</xdr:colOff>
      <xdr:row>37</xdr:row>
      <xdr:rowOff>142672</xdr:rowOff>
    </xdr:to>
    <xdr:cxnSp macro="">
      <xdr:nvCxnSpPr>
        <xdr:cNvPr id="744" name="直線コネクタ 743"/>
        <xdr:cNvCxnSpPr/>
      </xdr:nvCxnSpPr>
      <xdr:spPr>
        <a:xfrm flipV="1">
          <a:off x="19545300" y="6331168"/>
          <a:ext cx="889000" cy="1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29987</xdr:rowOff>
    </xdr:from>
    <xdr:to>
      <xdr:col>107</xdr:col>
      <xdr:colOff>101600</xdr:colOff>
      <xdr:row>39</xdr:row>
      <xdr:rowOff>131587</xdr:rowOff>
    </xdr:to>
    <xdr:sp macro="" textlink="">
      <xdr:nvSpPr>
        <xdr:cNvPr id="745" name="フローチャート: 判断 744"/>
        <xdr:cNvSpPr/>
      </xdr:nvSpPr>
      <xdr:spPr>
        <a:xfrm>
          <a:off x="20383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122714</xdr:rowOff>
    </xdr:from>
    <xdr:ext cx="378565" cy="259045"/>
    <xdr:sp macro="" textlink="">
      <xdr:nvSpPr>
        <xdr:cNvPr id="746" name="テキスト ボックス 745"/>
        <xdr:cNvSpPr txBox="1"/>
      </xdr:nvSpPr>
      <xdr:spPr>
        <a:xfrm>
          <a:off x="20245017" y="680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112170</xdr:rowOff>
    </xdr:from>
    <xdr:to>
      <xdr:col>102</xdr:col>
      <xdr:colOff>114300</xdr:colOff>
      <xdr:row>37</xdr:row>
      <xdr:rowOff>142672</xdr:rowOff>
    </xdr:to>
    <xdr:cxnSp macro="">
      <xdr:nvCxnSpPr>
        <xdr:cNvPr id="747" name="直線コネクタ 746"/>
        <xdr:cNvCxnSpPr/>
      </xdr:nvCxnSpPr>
      <xdr:spPr>
        <a:xfrm>
          <a:off x="18656300" y="6455820"/>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141902</xdr:rowOff>
    </xdr:from>
    <xdr:to>
      <xdr:col>102</xdr:col>
      <xdr:colOff>165100</xdr:colOff>
      <xdr:row>39</xdr:row>
      <xdr:rowOff>72052</xdr:rowOff>
    </xdr:to>
    <xdr:sp macro="" textlink="">
      <xdr:nvSpPr>
        <xdr:cNvPr id="748" name="フローチャート: 判断 747"/>
        <xdr:cNvSpPr/>
      </xdr:nvSpPr>
      <xdr:spPr>
        <a:xfrm>
          <a:off x="19494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63179</xdr:rowOff>
    </xdr:from>
    <xdr:ext cx="469744" cy="259045"/>
    <xdr:sp macro="" textlink="">
      <xdr:nvSpPr>
        <xdr:cNvPr id="749" name="テキスト ボックス 748"/>
        <xdr:cNvSpPr txBox="1"/>
      </xdr:nvSpPr>
      <xdr:spPr>
        <a:xfrm>
          <a:off x="19310428" y="674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24141</xdr:rowOff>
    </xdr:from>
    <xdr:to>
      <xdr:col>98</xdr:col>
      <xdr:colOff>38100</xdr:colOff>
      <xdr:row>39</xdr:row>
      <xdr:rowOff>125741</xdr:rowOff>
    </xdr:to>
    <xdr:sp macro="" textlink="">
      <xdr:nvSpPr>
        <xdr:cNvPr id="750" name="フローチャート: 判断 749"/>
        <xdr:cNvSpPr/>
      </xdr:nvSpPr>
      <xdr:spPr>
        <a:xfrm>
          <a:off x="18605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116868</xdr:rowOff>
    </xdr:from>
    <xdr:ext cx="378565" cy="259045"/>
    <xdr:sp macro="" textlink="">
      <xdr:nvSpPr>
        <xdr:cNvPr id="751" name="テキスト ボックス 750"/>
        <xdr:cNvSpPr txBox="1"/>
      </xdr:nvSpPr>
      <xdr:spPr>
        <a:xfrm>
          <a:off x="18467017" y="680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163816</xdr:rowOff>
    </xdr:from>
    <xdr:to>
      <xdr:col>116</xdr:col>
      <xdr:colOff>114300</xdr:colOff>
      <xdr:row>33</xdr:row>
      <xdr:rowOff>93966</xdr:rowOff>
    </xdr:to>
    <xdr:sp macro="" textlink="">
      <xdr:nvSpPr>
        <xdr:cNvPr id="757" name="楕円 756"/>
        <xdr:cNvSpPr/>
      </xdr:nvSpPr>
      <xdr:spPr>
        <a:xfrm>
          <a:off x="22110700" y="56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116843</xdr:rowOff>
    </xdr:from>
    <xdr:ext cx="534377" cy="259045"/>
    <xdr:sp macro="" textlink="">
      <xdr:nvSpPr>
        <xdr:cNvPr id="758" name="諸支出金該当値テキスト"/>
        <xdr:cNvSpPr txBox="1"/>
      </xdr:nvSpPr>
      <xdr:spPr>
        <a:xfrm>
          <a:off x="22212300" y="560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163130</xdr:rowOff>
    </xdr:from>
    <xdr:to>
      <xdr:col>112</xdr:col>
      <xdr:colOff>38100</xdr:colOff>
      <xdr:row>31</xdr:row>
      <xdr:rowOff>93280</xdr:rowOff>
    </xdr:to>
    <xdr:sp macro="" textlink="">
      <xdr:nvSpPr>
        <xdr:cNvPr id="759" name="楕円 758"/>
        <xdr:cNvSpPr/>
      </xdr:nvSpPr>
      <xdr:spPr>
        <a:xfrm>
          <a:off x="21272500" y="53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109807</xdr:rowOff>
    </xdr:from>
    <xdr:ext cx="534377" cy="259045"/>
    <xdr:sp macro="" textlink="">
      <xdr:nvSpPr>
        <xdr:cNvPr id="760" name="テキスト ボックス 759"/>
        <xdr:cNvSpPr txBox="1"/>
      </xdr:nvSpPr>
      <xdr:spPr>
        <a:xfrm>
          <a:off x="21056111" y="5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108168</xdr:rowOff>
    </xdr:from>
    <xdr:to>
      <xdr:col>107</xdr:col>
      <xdr:colOff>101600</xdr:colOff>
      <xdr:row>37</xdr:row>
      <xdr:rowOff>38318</xdr:rowOff>
    </xdr:to>
    <xdr:sp macro="" textlink="">
      <xdr:nvSpPr>
        <xdr:cNvPr id="761" name="楕円 760"/>
        <xdr:cNvSpPr/>
      </xdr:nvSpPr>
      <xdr:spPr>
        <a:xfrm>
          <a:off x="20383500" y="62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54845</xdr:rowOff>
    </xdr:from>
    <xdr:ext cx="534377" cy="259045"/>
    <xdr:sp macro="" textlink="">
      <xdr:nvSpPr>
        <xdr:cNvPr id="762" name="テキスト ボックス 761"/>
        <xdr:cNvSpPr txBox="1"/>
      </xdr:nvSpPr>
      <xdr:spPr>
        <a:xfrm>
          <a:off x="20167111" y="60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91872</xdr:rowOff>
    </xdr:from>
    <xdr:to>
      <xdr:col>102</xdr:col>
      <xdr:colOff>165100</xdr:colOff>
      <xdr:row>38</xdr:row>
      <xdr:rowOff>22022</xdr:rowOff>
    </xdr:to>
    <xdr:sp macro="" textlink="">
      <xdr:nvSpPr>
        <xdr:cNvPr id="763" name="楕円 762"/>
        <xdr:cNvSpPr/>
      </xdr:nvSpPr>
      <xdr:spPr>
        <a:xfrm>
          <a:off x="19494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38549</xdr:rowOff>
    </xdr:from>
    <xdr:ext cx="469744" cy="259045"/>
    <xdr:sp macro="" textlink="">
      <xdr:nvSpPr>
        <xdr:cNvPr id="764" name="テキスト ボックス 763"/>
        <xdr:cNvSpPr txBox="1"/>
      </xdr:nvSpPr>
      <xdr:spPr>
        <a:xfrm>
          <a:off x="19310428" y="62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61370</xdr:rowOff>
    </xdr:from>
    <xdr:to>
      <xdr:col>98</xdr:col>
      <xdr:colOff>38100</xdr:colOff>
      <xdr:row>37</xdr:row>
      <xdr:rowOff>162970</xdr:rowOff>
    </xdr:to>
    <xdr:sp macro="" textlink="">
      <xdr:nvSpPr>
        <xdr:cNvPr id="765" name="楕円 764"/>
        <xdr:cNvSpPr/>
      </xdr:nvSpPr>
      <xdr:spPr>
        <a:xfrm>
          <a:off x="18605500" y="64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8047</xdr:rowOff>
    </xdr:from>
    <xdr:ext cx="534377" cy="259045"/>
    <xdr:sp macro="" textlink="">
      <xdr:nvSpPr>
        <xdr:cNvPr id="766" name="テキスト ボックス 765"/>
        <xdr:cNvSpPr txBox="1"/>
      </xdr:nvSpPr>
      <xdr:spPr>
        <a:xfrm>
          <a:off x="18389111" y="61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１人あたりのコストが高いのは、総務費・民生費・衛生費・教育費である。総務費については平成２８年度と比較して大幅に増加している、主な要因として、村有施設整備基金への積立金（３００，０００千円）である。民生費については、横ばいに推移している。衛生費については、増となっている。主な要因としては、診療所特別会計への繰出金（</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rPr>
            <a:t>６，９８６千円）である。教育費については、横ばいに推移している。また、諸支出金については、大幅な減となっているが、その要因は、平成２８年度に、姫島丸特別会計の繰上充用の解消のために、姫島丸特別会計への繰出金が大幅に増加したことによるものである。</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今後も引き続き、歳出削減策により、財政の健全化を図っていく。</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前年度に比べ１１．３ポイント</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悪化</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している。要因としては、今後の村有施設の整備に充てるため、積み立てた３００，０００千円の財源に、財政調整基金を充当したことによる、財政調整基金残高の減である（取崩額３００，０００千円）。今後も引き続き、物品調達の見直し等の事務経費節減や職員給与費の削減、退職者の補充を最小限に抑える等の歳出削減策により、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一般会計以外は前年度と比べて大きな増減はなく、実質収支も黒字である。一般会計の大幅な増については、地方財政法の規定による剰余金の１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２を超える金額の財政調整基金の積立を行わなかったため、黒字額が増えたためである。今後も引き続き、歳出削減策を行い、実質単年度収支の動きを注視していく。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本村は離島という地理的条件により、漁港・漁場、下水道等の社会資本の整備を重点的に行っており、その大半の財源に</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地方債を充当している。そのため、実質公債費比率は県内市町村平均と比較すると高い。なお、将来の負担とならないよう、交付税措置のある地方債のみの借入を行い、財政の健全化に努めている。平成２２年度が起債償還額のピークであり、実質公債費比率は今後減少していくと考え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将来負担比率の分子については、横ばいに推移している。また、退職手当支給見込額に対して、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の節減や、職員給与費の削減や退職者の補充を必要最小限に抑えるなどの人件費及び物件費の歳出削減策を行い、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大分県姫島村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財政調整基金が減り、その他特定目的基金が増えているが、全体としては、横ばいの水準になっている。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今後の村有施設の整備に充てるため、その他特定目的基金（村有施設整備基金）を増やしていく方針。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の基金の使途は、奨学基金、ふるさと創生基金、村有施設整備基金、地域福祉基金、地域づくり事業基金、中山間ふるさと水と土保全対策基金、水産振興基金、下水道基金、過疎地域自立促進基金がある。また、平成３０年度より、村内の情報通信基盤整備のため、姫島村ＩＴアイランド推進基金を設立し、平成３０年度は７２，０００千円の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平成２９年度に大幅に増額しているのは、今後の村有施設整備の財源に充てるため、財政調整基金を３００，０００千円取崩し、村有施設整備基金に、３００，０００千円の積立を行ったためである。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今後の村有施設の整備に充てるため、その他特定目的基金（村有施設整備基金）を増やしていく方針。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平成２９年度に大幅に減額しているのは、今後の村有施設整備の財源に充てるため、財政調整基金を３００，０００千円取崩し、村有施設整備基金に、３００，０００千円の積立を行ったためである。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財政調整基金の残高については、現在の残高の水準を維持していく方針。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長年、基金利子分の積立（Ｈ２９：２４２千円）のみを行っているため、横ばいとなっている。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減債基金の残高については、現在の残高の水準を維持していく方針。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
2,090
6.99
2,549,068
2,261,277
285,116
1,383,649
1,862,639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全国平均、大分県平均、類似団体と比較しても率は低くなっている。その要因は、平成２１年度に旧小学校を改修し教育委員会庁舎にしたことにより、庁舎の有形固定資産減価償却率が他団体と比較して</a:t>
          </a:r>
          <a:r>
            <a:rPr kumimoji="1" lang="ja-JP" altLang="en-US" sz="1100">
              <a:solidFill>
                <a:schemeClr val="dk1"/>
              </a:solidFill>
              <a:effectLst/>
              <a:latin typeface="+mn-lt"/>
              <a:ea typeface="+mn-ea"/>
              <a:cs typeface="+mn-cs"/>
            </a:rPr>
            <a:t>大きく低くなっていることと、平成２７年度に、村内に防火水槽を設置したことにより、消防施設の</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、前年と比較して、大きく下がったのが要因である。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120650</xdr:rowOff>
    </xdr:from>
    <xdr:to>
      <xdr:col>19</xdr:col>
      <xdr:colOff>187325</xdr:colOff>
      <xdr:row>31</xdr:row>
      <xdr:rowOff>50800</xdr:rowOff>
    </xdr:to>
    <xdr:sp macro="" textlink="">
      <xdr:nvSpPr>
        <xdr:cNvPr id="85" name="楕円 84"/>
        <xdr:cNvSpPr/>
      </xdr:nvSpPr>
      <xdr:spPr>
        <a:xfrm>
          <a:off x="4000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10372</xdr:rowOff>
    </xdr:from>
    <xdr:to>
      <xdr:col>15</xdr:col>
      <xdr:colOff>187325</xdr:colOff>
      <xdr:row>31</xdr:row>
      <xdr:rowOff>111972</xdr:rowOff>
    </xdr:to>
    <xdr:sp macro="" textlink="">
      <xdr:nvSpPr>
        <xdr:cNvPr id="86" name="楕円 85"/>
        <xdr:cNvSpPr/>
      </xdr:nvSpPr>
      <xdr:spPr>
        <a:xfrm>
          <a:off x="3238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61172</xdr:rowOff>
    </xdr:to>
    <xdr:cxnSp macro="">
      <xdr:nvCxnSpPr>
        <xdr:cNvPr id="87" name="直線コネクタ 86"/>
        <xdr:cNvCxnSpPr/>
      </xdr:nvCxnSpPr>
      <xdr:spPr>
        <a:xfrm flipV="1">
          <a:off x="3289300" y="608647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8" name="n_1ave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9"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41927</xdr:rowOff>
    </xdr:from>
    <xdr:ext cx="405111" cy="259045"/>
    <xdr:sp macro="" textlink="">
      <xdr:nvSpPr>
        <xdr:cNvPr id="90" name="n_1mainValue有形固定資産減価償却率"/>
        <xdr:cNvSpPr txBox="1"/>
      </xdr:nvSpPr>
      <xdr:spPr>
        <a:xfrm>
          <a:off x="38360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103099</xdr:rowOff>
    </xdr:from>
    <xdr:ext cx="405111" cy="259045"/>
    <xdr:sp macro="" textlink="">
      <xdr:nvSpPr>
        <xdr:cNvPr id="91" name="n_2mainValue有形固定資産減価償却率"/>
        <xdr:cNvSpPr txBox="1"/>
      </xdr:nvSpPr>
      <xdr:spPr>
        <a:xfrm>
          <a:off x="3086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姫島村においては、実質債務の値が負の値になっている。その理由は、将来負担額を充当基金残高が上回っているためである。</a:t>
          </a:r>
          <a:r>
            <a:rPr kumimoji="1" lang="ja-JP" altLang="ja-JP" sz="1100" b="0" i="0" baseline="0">
              <a:solidFill>
                <a:schemeClr val="dk1"/>
              </a:solidFill>
              <a:effectLst/>
              <a:latin typeface="+mn-lt"/>
              <a:ea typeface="+mn-ea"/>
              <a:cs typeface="+mn-cs"/>
            </a:rPr>
            <a:t>今後も引き続き、物品調達の見直し等の事務経費の節減や、職員給与費の削減や退職者の補充を必要最小限に抑えるなどの人件費及び物件費の歳出削減策を行い、財政の健全化に努める。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
2,090
6.99
2,549,068
2,261,277
285,116
1,383,649
1,862,639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0" name="楕円 69"/>
        <xdr:cNvSpPr/>
      </xdr:nvSpPr>
      <xdr:spPr>
        <a:xfrm>
          <a:off x="3746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168275</xdr:rowOff>
    </xdr:from>
    <xdr:to>
      <xdr:col>15</xdr:col>
      <xdr:colOff>101600</xdr:colOff>
      <xdr:row>38</xdr:row>
      <xdr:rowOff>98425</xdr:rowOff>
    </xdr:to>
    <xdr:sp macro="" textlink="">
      <xdr:nvSpPr>
        <xdr:cNvPr id="71" name="楕円 70"/>
        <xdr:cNvSpPr/>
      </xdr:nvSpPr>
      <xdr:spPr>
        <a:xfrm>
          <a:off x="2857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24765</xdr:rowOff>
    </xdr:from>
    <xdr:to>
      <xdr:col>19</xdr:col>
      <xdr:colOff>177800</xdr:colOff>
      <xdr:row>38</xdr:row>
      <xdr:rowOff>47625</xdr:rowOff>
    </xdr:to>
    <xdr:cxnSp macro="">
      <xdr:nvCxnSpPr>
        <xdr:cNvPr id="72" name="直線コネクタ 71"/>
        <xdr:cNvCxnSpPr/>
      </xdr:nvCxnSpPr>
      <xdr:spPr>
        <a:xfrm flipV="1">
          <a:off x="2908300" y="65398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3"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4"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66692</xdr:rowOff>
    </xdr:from>
    <xdr:ext cx="405111" cy="259045"/>
    <xdr:sp macro="" textlink="">
      <xdr:nvSpPr>
        <xdr:cNvPr id="75" name="n_1mainValue【道路】&#10;有形固定資産減価償却率"/>
        <xdr:cNvSpPr txBox="1"/>
      </xdr:nvSpPr>
      <xdr:spPr>
        <a:xfrm>
          <a:off x="3582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114952</xdr:rowOff>
    </xdr:from>
    <xdr:ext cx="405111" cy="259045"/>
    <xdr:sp macro="" textlink="">
      <xdr:nvSpPr>
        <xdr:cNvPr id="76" name="n_2mainValue【道路】&#10;有形固定資産減価償却率"/>
        <xdr:cNvSpPr txBox="1"/>
      </xdr:nvSpPr>
      <xdr:spPr>
        <a:xfrm>
          <a:off x="2705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130781</xdr:rowOff>
    </xdr:from>
    <xdr:to>
      <xdr:col>50</xdr:col>
      <xdr:colOff>165100</xdr:colOff>
      <xdr:row>42</xdr:row>
      <xdr:rowOff>60931</xdr:rowOff>
    </xdr:to>
    <xdr:sp macro="" textlink="">
      <xdr:nvSpPr>
        <xdr:cNvPr id="114" name="楕円 113"/>
        <xdr:cNvSpPr/>
      </xdr:nvSpPr>
      <xdr:spPr>
        <a:xfrm>
          <a:off x="9588500" y="71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131487</xdr:rowOff>
    </xdr:from>
    <xdr:to>
      <xdr:col>46</xdr:col>
      <xdr:colOff>38100</xdr:colOff>
      <xdr:row>42</xdr:row>
      <xdr:rowOff>61637</xdr:rowOff>
    </xdr:to>
    <xdr:sp macro="" textlink="">
      <xdr:nvSpPr>
        <xdr:cNvPr id="115" name="楕円 114"/>
        <xdr:cNvSpPr/>
      </xdr:nvSpPr>
      <xdr:spPr>
        <a:xfrm>
          <a:off x="8699500" y="71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10131</xdr:rowOff>
    </xdr:from>
    <xdr:to>
      <xdr:col>50</xdr:col>
      <xdr:colOff>114300</xdr:colOff>
      <xdr:row>42</xdr:row>
      <xdr:rowOff>10837</xdr:rowOff>
    </xdr:to>
    <xdr:cxnSp macro="">
      <xdr:nvCxnSpPr>
        <xdr:cNvPr id="116" name="直線コネクタ 115"/>
        <xdr:cNvCxnSpPr/>
      </xdr:nvCxnSpPr>
      <xdr:spPr>
        <a:xfrm flipV="1">
          <a:off x="8750300" y="7211031"/>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52058</xdr:rowOff>
    </xdr:from>
    <xdr:ext cx="534377" cy="259045"/>
    <xdr:sp macro="" textlink="">
      <xdr:nvSpPr>
        <xdr:cNvPr id="119" name="n_1mainValue【道路】&#10;一人当たり延長"/>
        <xdr:cNvSpPr txBox="1"/>
      </xdr:nvSpPr>
      <xdr:spPr>
        <a:xfrm>
          <a:off x="9359411" y="72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52764</xdr:rowOff>
    </xdr:from>
    <xdr:ext cx="534377" cy="259045"/>
    <xdr:sp macro="" textlink="">
      <xdr:nvSpPr>
        <xdr:cNvPr id="120" name="n_2mainValue【道路】&#10;一人当たり延長"/>
        <xdr:cNvSpPr txBox="1"/>
      </xdr:nvSpPr>
      <xdr:spPr>
        <a:xfrm>
          <a:off x="8483111" y="725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23495</xdr:rowOff>
    </xdr:from>
    <xdr:to>
      <xdr:col>20</xdr:col>
      <xdr:colOff>38100</xdr:colOff>
      <xdr:row>63</xdr:row>
      <xdr:rowOff>125095</xdr:rowOff>
    </xdr:to>
    <xdr:sp macro="" textlink="">
      <xdr:nvSpPr>
        <xdr:cNvPr id="159" name="楕円 158"/>
        <xdr:cNvSpPr/>
      </xdr:nvSpPr>
      <xdr:spPr>
        <a:xfrm>
          <a:off x="3746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33020</xdr:rowOff>
    </xdr:from>
    <xdr:to>
      <xdr:col>15</xdr:col>
      <xdr:colOff>101600</xdr:colOff>
      <xdr:row>63</xdr:row>
      <xdr:rowOff>134620</xdr:rowOff>
    </xdr:to>
    <xdr:sp macro="" textlink="">
      <xdr:nvSpPr>
        <xdr:cNvPr id="160" name="楕円 159"/>
        <xdr:cNvSpPr/>
      </xdr:nvSpPr>
      <xdr:spPr>
        <a:xfrm>
          <a:off x="2857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74295</xdr:rowOff>
    </xdr:from>
    <xdr:to>
      <xdr:col>19</xdr:col>
      <xdr:colOff>177800</xdr:colOff>
      <xdr:row>63</xdr:row>
      <xdr:rowOff>83820</xdr:rowOff>
    </xdr:to>
    <xdr:cxnSp macro="">
      <xdr:nvCxnSpPr>
        <xdr:cNvPr id="161" name="直線コネクタ 160"/>
        <xdr:cNvCxnSpPr/>
      </xdr:nvCxnSpPr>
      <xdr:spPr>
        <a:xfrm flipV="1">
          <a:off x="2908300" y="10875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2"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3"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116222</xdr:rowOff>
    </xdr:from>
    <xdr:ext cx="405111" cy="259045"/>
    <xdr:sp macro="" textlink="">
      <xdr:nvSpPr>
        <xdr:cNvPr id="164" name="n_1mainValue【橋りょう・トンネル】&#10;有形固定資産減価償却率"/>
        <xdr:cNvSpPr txBox="1"/>
      </xdr:nvSpPr>
      <xdr:spPr>
        <a:xfrm>
          <a:off x="35820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125747</xdr:rowOff>
    </xdr:from>
    <xdr:ext cx="405111" cy="259045"/>
    <xdr:sp macro="" textlink="">
      <xdr:nvSpPr>
        <xdr:cNvPr id="165" name="n_2mainValue【橋りょう・トンネル】&#10;有形固定資産減価償却率"/>
        <xdr:cNvSpPr txBox="1"/>
      </xdr:nvSpPr>
      <xdr:spPr>
        <a:xfrm>
          <a:off x="2705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59902</xdr:rowOff>
    </xdr:from>
    <xdr:to>
      <xdr:col>50</xdr:col>
      <xdr:colOff>165100</xdr:colOff>
      <xdr:row>64</xdr:row>
      <xdr:rowOff>161502</xdr:rowOff>
    </xdr:to>
    <xdr:sp macro="" textlink="">
      <xdr:nvSpPr>
        <xdr:cNvPr id="205" name="楕円 204"/>
        <xdr:cNvSpPr/>
      </xdr:nvSpPr>
      <xdr:spPr>
        <a:xfrm>
          <a:off x="9588500" y="110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61062</xdr:rowOff>
    </xdr:from>
    <xdr:to>
      <xdr:col>46</xdr:col>
      <xdr:colOff>38100</xdr:colOff>
      <xdr:row>64</xdr:row>
      <xdr:rowOff>162662</xdr:rowOff>
    </xdr:to>
    <xdr:sp macro="" textlink="">
      <xdr:nvSpPr>
        <xdr:cNvPr id="206" name="楕円 205"/>
        <xdr:cNvSpPr/>
      </xdr:nvSpPr>
      <xdr:spPr>
        <a:xfrm>
          <a:off x="8699500" y="110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110702</xdr:rowOff>
    </xdr:from>
    <xdr:to>
      <xdr:col>50</xdr:col>
      <xdr:colOff>114300</xdr:colOff>
      <xdr:row>64</xdr:row>
      <xdr:rowOff>111862</xdr:rowOff>
    </xdr:to>
    <xdr:cxnSp macro="">
      <xdr:nvCxnSpPr>
        <xdr:cNvPr id="207" name="直線コネクタ 206"/>
        <xdr:cNvCxnSpPr/>
      </xdr:nvCxnSpPr>
      <xdr:spPr>
        <a:xfrm flipV="1">
          <a:off x="8750300" y="11083502"/>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09"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152629</xdr:rowOff>
    </xdr:from>
    <xdr:ext cx="534377" cy="259045"/>
    <xdr:sp macro="" textlink="">
      <xdr:nvSpPr>
        <xdr:cNvPr id="210" name="n_1mainValue【橋りょう・トンネル】&#10;一人当たり有形固定資産（償却資産）額"/>
        <xdr:cNvSpPr txBox="1"/>
      </xdr:nvSpPr>
      <xdr:spPr>
        <a:xfrm>
          <a:off x="9359411" y="111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153789</xdr:rowOff>
    </xdr:from>
    <xdr:ext cx="534377" cy="259045"/>
    <xdr:sp macro="" textlink="">
      <xdr:nvSpPr>
        <xdr:cNvPr id="211" name="n_2mainValue【橋りょう・トンネル】&#10;一人当たり有形固定資産（償却資産）額"/>
        <xdr:cNvSpPr txBox="1"/>
      </xdr:nvSpPr>
      <xdr:spPr>
        <a:xfrm>
          <a:off x="8483111" y="1112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250" name="楕円 249"/>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31114</xdr:rowOff>
    </xdr:from>
    <xdr:to>
      <xdr:col>15</xdr:col>
      <xdr:colOff>101600</xdr:colOff>
      <xdr:row>80</xdr:row>
      <xdr:rowOff>132714</xdr:rowOff>
    </xdr:to>
    <xdr:sp macro="" textlink="">
      <xdr:nvSpPr>
        <xdr:cNvPr id="251" name="楕円 250"/>
        <xdr:cNvSpPr/>
      </xdr:nvSpPr>
      <xdr:spPr>
        <a:xfrm>
          <a:off x="2857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81914</xdr:rowOff>
    </xdr:from>
    <xdr:to>
      <xdr:col>19</xdr:col>
      <xdr:colOff>177800</xdr:colOff>
      <xdr:row>81</xdr:row>
      <xdr:rowOff>125730</xdr:rowOff>
    </xdr:to>
    <xdr:cxnSp macro="">
      <xdr:nvCxnSpPr>
        <xdr:cNvPr id="252" name="直線コネクタ 251"/>
        <xdr:cNvCxnSpPr/>
      </xdr:nvCxnSpPr>
      <xdr:spPr>
        <a:xfrm>
          <a:off x="2908300" y="13797914"/>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3"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255" name="n_1mainValue【公営住宅】&#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149241</xdr:rowOff>
    </xdr:from>
    <xdr:ext cx="405111" cy="259045"/>
    <xdr:sp macro="" textlink="">
      <xdr:nvSpPr>
        <xdr:cNvPr id="256" name="n_2mainValue【公営住宅】&#10;有形固定資産減価償却率"/>
        <xdr:cNvSpPr txBox="1"/>
      </xdr:nvSpPr>
      <xdr:spPr>
        <a:xfrm>
          <a:off x="2705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15836</xdr:rowOff>
    </xdr:from>
    <xdr:to>
      <xdr:col>50</xdr:col>
      <xdr:colOff>165100</xdr:colOff>
      <xdr:row>86</xdr:row>
      <xdr:rowOff>117436</xdr:rowOff>
    </xdr:to>
    <xdr:sp macro="" textlink="">
      <xdr:nvSpPr>
        <xdr:cNvPr id="294" name="楕円 293"/>
        <xdr:cNvSpPr/>
      </xdr:nvSpPr>
      <xdr:spPr>
        <a:xfrm>
          <a:off x="9588500" y="147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154139</xdr:rowOff>
    </xdr:from>
    <xdr:to>
      <xdr:col>46</xdr:col>
      <xdr:colOff>38100</xdr:colOff>
      <xdr:row>86</xdr:row>
      <xdr:rowOff>84289</xdr:rowOff>
    </xdr:to>
    <xdr:sp macro="" textlink="">
      <xdr:nvSpPr>
        <xdr:cNvPr id="295" name="楕円 294"/>
        <xdr:cNvSpPr/>
      </xdr:nvSpPr>
      <xdr:spPr>
        <a:xfrm>
          <a:off x="8699500" y="147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33489</xdr:rowOff>
    </xdr:from>
    <xdr:to>
      <xdr:col>50</xdr:col>
      <xdr:colOff>114300</xdr:colOff>
      <xdr:row>86</xdr:row>
      <xdr:rowOff>66636</xdr:rowOff>
    </xdr:to>
    <xdr:cxnSp macro="">
      <xdr:nvCxnSpPr>
        <xdr:cNvPr id="296" name="直線コネクタ 295"/>
        <xdr:cNvCxnSpPr/>
      </xdr:nvCxnSpPr>
      <xdr:spPr>
        <a:xfrm>
          <a:off x="8750300" y="1477818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7"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8"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108563</xdr:rowOff>
    </xdr:from>
    <xdr:ext cx="469744" cy="259045"/>
    <xdr:sp macro="" textlink="">
      <xdr:nvSpPr>
        <xdr:cNvPr id="299" name="n_1mainValue【公営住宅】&#10;一人当たり面積"/>
        <xdr:cNvSpPr txBox="1"/>
      </xdr:nvSpPr>
      <xdr:spPr>
        <a:xfrm>
          <a:off x="9391727" y="1485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75416</xdr:rowOff>
    </xdr:from>
    <xdr:ext cx="469744" cy="259045"/>
    <xdr:sp macro="" textlink="">
      <xdr:nvSpPr>
        <xdr:cNvPr id="300" name="n_2mainValue【公営住宅】&#10;一人当たり面積"/>
        <xdr:cNvSpPr txBox="1"/>
      </xdr:nvSpPr>
      <xdr:spPr>
        <a:xfrm>
          <a:off x="8515427" y="1482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326" name="直線コネクタ 325"/>
        <xdr:cNvCxnSpPr/>
      </xdr:nvCxnSpPr>
      <xdr:spPr>
        <a:xfrm flipV="1">
          <a:off x="46348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327" name="【港湾・漁港】&#10;有形固定資産減価償却率最小値テキスト"/>
        <xdr:cNvSpPr txBox="1"/>
      </xdr:nvSpPr>
      <xdr:spPr>
        <a:xfrm>
          <a:off x="46736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328" name="直線コネクタ 327"/>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329" name="【港湾・漁港】&#10;有形固定資産減価償却率最大値テキスト"/>
        <xdr:cNvSpPr txBox="1"/>
      </xdr:nvSpPr>
      <xdr:spPr>
        <a:xfrm>
          <a:off x="46736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330" name="直線コネクタ 329"/>
        <xdr:cNvCxnSpPr/>
      </xdr:nvCxnSpPr>
      <xdr:spPr>
        <a:xfrm>
          <a:off x="4546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31" name="【港湾・漁港】&#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2" name="フローチャート: 判断 331"/>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3" name="フローチャート: 判断 332"/>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34" name="フローチャート: 判断 333"/>
        <xdr:cNvSpPr/>
      </xdr:nvSpPr>
      <xdr:spPr>
        <a:xfrm>
          <a:off x="2857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9071</xdr:rowOff>
    </xdr:from>
    <xdr:to>
      <xdr:col>20</xdr:col>
      <xdr:colOff>38100</xdr:colOff>
      <xdr:row>105</xdr:row>
      <xdr:rowOff>110671</xdr:rowOff>
    </xdr:to>
    <xdr:sp macro="" textlink="">
      <xdr:nvSpPr>
        <xdr:cNvPr id="340" name="楕円 339"/>
        <xdr:cNvSpPr/>
      </xdr:nvSpPr>
      <xdr:spPr>
        <a:xfrm>
          <a:off x="3746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341" name="楕円 340"/>
        <xdr:cNvSpPr/>
      </xdr:nvSpPr>
      <xdr:spPr>
        <a:xfrm>
          <a:off x="2857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59871</xdr:rowOff>
    </xdr:from>
    <xdr:to>
      <xdr:col>19</xdr:col>
      <xdr:colOff>177800</xdr:colOff>
      <xdr:row>105</xdr:row>
      <xdr:rowOff>61505</xdr:rowOff>
    </xdr:to>
    <xdr:cxnSp macro="">
      <xdr:nvCxnSpPr>
        <xdr:cNvPr id="342" name="直線コネクタ 341"/>
        <xdr:cNvCxnSpPr/>
      </xdr:nvCxnSpPr>
      <xdr:spPr>
        <a:xfrm flipV="1">
          <a:off x="2908300" y="1806212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43" name="n_1aveValue【港湾・漁港】&#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344" name="n_2aveValue【港湾・漁港】&#10;有形固定資産減価償却率"/>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101798</xdr:rowOff>
    </xdr:from>
    <xdr:ext cx="405111" cy="259045"/>
    <xdr:sp macro="" textlink="">
      <xdr:nvSpPr>
        <xdr:cNvPr id="345" name="n_1mainValue【港湾・漁港】&#10;有形固定資産減価償却率"/>
        <xdr:cNvSpPr txBox="1"/>
      </xdr:nvSpPr>
      <xdr:spPr>
        <a:xfrm>
          <a:off x="35820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103432</xdr:rowOff>
    </xdr:from>
    <xdr:ext cx="405111" cy="259045"/>
    <xdr:sp macro="" textlink="">
      <xdr:nvSpPr>
        <xdr:cNvPr id="346" name="n_2mainValue【港湾・漁港】&#10;有形固定資産減価償却率"/>
        <xdr:cNvSpPr txBox="1"/>
      </xdr:nvSpPr>
      <xdr:spPr>
        <a:xfrm>
          <a:off x="2705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7" name="直線コネクタ 35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8" name="テキスト ボックス 35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9" name="直線コネクタ 35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60" name="テキスト ボックス 359"/>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1" name="直線コネクタ 3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62" name="テキスト ボックス 361"/>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3" name="直線コネクタ 36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64" name="テキスト ボックス 363"/>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5" name="直線コネクタ 36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66" name="テキスト ボックス 365"/>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68" name="テキスト ボックス 367"/>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370" name="直線コネクタ 369"/>
        <xdr:cNvCxnSpPr/>
      </xdr:nvCxnSpPr>
      <xdr:spPr>
        <a:xfrm flipV="1">
          <a:off x="10476865"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371" name="【港湾・漁港】&#10;一人当たり有形固定資産（償却資産）額最小値テキスト"/>
        <xdr:cNvSpPr txBox="1"/>
      </xdr:nvSpPr>
      <xdr:spPr>
        <a:xfrm>
          <a:off x="10515600"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372" name="直線コネクタ 371"/>
        <xdr:cNvCxnSpPr/>
      </xdr:nvCxnSpPr>
      <xdr:spPr>
        <a:xfrm>
          <a:off x="10388600" y="1866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373" name="【港湾・漁港】&#10;一人当たり有形固定資産（償却資産）額最大値テキスト"/>
        <xdr:cNvSpPr txBox="1"/>
      </xdr:nvSpPr>
      <xdr:spPr>
        <a:xfrm>
          <a:off x="10515600"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374" name="直線コネクタ 373"/>
        <xdr:cNvCxnSpPr/>
      </xdr:nvCxnSpPr>
      <xdr:spPr>
        <a:xfrm>
          <a:off x="10388600" y="173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31791</xdr:rowOff>
    </xdr:from>
    <xdr:ext cx="690189" cy="259045"/>
    <xdr:sp macro="" textlink="">
      <xdr:nvSpPr>
        <xdr:cNvPr id="375" name="【港湾・漁港】&#10;一人当たり有形固定資産（償却資産）額平均値テキスト"/>
        <xdr:cNvSpPr txBox="1"/>
      </xdr:nvSpPr>
      <xdr:spPr>
        <a:xfrm>
          <a:off x="10515600" y="18548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376" name="フローチャート: 判断 375"/>
        <xdr:cNvSpPr/>
      </xdr:nvSpPr>
      <xdr:spPr>
        <a:xfrm>
          <a:off x="10426700" y="1856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377" name="フローチャート: 判断 376"/>
        <xdr:cNvSpPr/>
      </xdr:nvSpPr>
      <xdr:spPr>
        <a:xfrm>
          <a:off x="9588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86478</xdr:rowOff>
    </xdr:from>
    <xdr:to>
      <xdr:col>46</xdr:col>
      <xdr:colOff>38100</xdr:colOff>
      <xdr:row>109</xdr:row>
      <xdr:rowOff>16628</xdr:rowOff>
    </xdr:to>
    <xdr:sp macro="" textlink="">
      <xdr:nvSpPr>
        <xdr:cNvPr id="378" name="フローチャート: 判断 377"/>
        <xdr:cNvSpPr/>
      </xdr:nvSpPr>
      <xdr:spPr>
        <a:xfrm>
          <a:off x="8699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55539</xdr:rowOff>
    </xdr:from>
    <xdr:to>
      <xdr:col>50</xdr:col>
      <xdr:colOff>165100</xdr:colOff>
      <xdr:row>108</xdr:row>
      <xdr:rowOff>157139</xdr:rowOff>
    </xdr:to>
    <xdr:sp macro="" textlink="">
      <xdr:nvSpPr>
        <xdr:cNvPr id="384" name="楕円 383"/>
        <xdr:cNvSpPr/>
      </xdr:nvSpPr>
      <xdr:spPr>
        <a:xfrm>
          <a:off x="9588500" y="185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45399</xdr:rowOff>
    </xdr:from>
    <xdr:to>
      <xdr:col>46</xdr:col>
      <xdr:colOff>38100</xdr:colOff>
      <xdr:row>108</xdr:row>
      <xdr:rowOff>146999</xdr:rowOff>
    </xdr:to>
    <xdr:sp macro="" textlink="">
      <xdr:nvSpPr>
        <xdr:cNvPr id="385" name="楕円 384"/>
        <xdr:cNvSpPr/>
      </xdr:nvSpPr>
      <xdr:spPr>
        <a:xfrm>
          <a:off x="8699500" y="1856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96199</xdr:rowOff>
    </xdr:from>
    <xdr:to>
      <xdr:col>50</xdr:col>
      <xdr:colOff>114300</xdr:colOff>
      <xdr:row>108</xdr:row>
      <xdr:rowOff>106339</xdr:rowOff>
    </xdr:to>
    <xdr:cxnSp macro="">
      <xdr:nvCxnSpPr>
        <xdr:cNvPr id="386" name="直線コネクタ 385"/>
        <xdr:cNvCxnSpPr/>
      </xdr:nvCxnSpPr>
      <xdr:spPr>
        <a:xfrm>
          <a:off x="8750300" y="18612799"/>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163642</xdr:rowOff>
    </xdr:from>
    <xdr:ext cx="690189" cy="259045"/>
    <xdr:sp macro="" textlink="">
      <xdr:nvSpPr>
        <xdr:cNvPr id="387" name="n_1aveValue【港湾・漁港】&#10;一人当たり有形固定資産（償却資産）額"/>
        <xdr:cNvSpPr txBox="1"/>
      </xdr:nvSpPr>
      <xdr:spPr>
        <a:xfrm>
          <a:off x="92815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109</xdr:row>
      <xdr:rowOff>7755</xdr:rowOff>
    </xdr:from>
    <xdr:ext cx="690189" cy="259045"/>
    <xdr:sp macro="" textlink="">
      <xdr:nvSpPr>
        <xdr:cNvPr id="388" name="n_2aveValue【港湾・漁港】&#10;一人当たり有形固定資産（償却資産）額"/>
        <xdr:cNvSpPr txBox="1"/>
      </xdr:nvSpPr>
      <xdr:spPr>
        <a:xfrm>
          <a:off x="8405205" y="18695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107</xdr:row>
      <xdr:rowOff>2216</xdr:rowOff>
    </xdr:from>
    <xdr:ext cx="690189" cy="259045"/>
    <xdr:sp macro="" textlink="">
      <xdr:nvSpPr>
        <xdr:cNvPr id="389" name="n_1mainValue【港湾・漁港】&#10;一人当たり有形固定資産（償却資産）額"/>
        <xdr:cNvSpPr txBox="1"/>
      </xdr:nvSpPr>
      <xdr:spPr>
        <a:xfrm>
          <a:off x="9281505" y="18347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163526</xdr:rowOff>
    </xdr:from>
    <xdr:ext cx="690189" cy="259045"/>
    <xdr:sp macro="" textlink="">
      <xdr:nvSpPr>
        <xdr:cNvPr id="390" name="n_2mainValue【港湾・漁港】&#10;一人当たり有形固定資産（償却資産）額"/>
        <xdr:cNvSpPr txBox="1"/>
      </xdr:nvSpPr>
      <xdr:spPr>
        <a:xfrm>
          <a:off x="8405205" y="18337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2" name="テキスト ボックス 40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2" name="テキスト ボックス 41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416" name="直線コネクタ 415"/>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417"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418" name="直線コネクタ 417"/>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0" name="直線コネクタ 41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21"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2" name="フローチャート: 判断 421"/>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423" name="フローチャート: 判断 422"/>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24" name="フローチャート: 判断 423"/>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154396</xdr:rowOff>
    </xdr:from>
    <xdr:to>
      <xdr:col>81</xdr:col>
      <xdr:colOff>101600</xdr:colOff>
      <xdr:row>35</xdr:row>
      <xdr:rowOff>84546</xdr:rowOff>
    </xdr:to>
    <xdr:sp macro="" textlink="">
      <xdr:nvSpPr>
        <xdr:cNvPr id="430" name="楕円 429"/>
        <xdr:cNvSpPr/>
      </xdr:nvSpPr>
      <xdr:spPr>
        <a:xfrm>
          <a:off x="15430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18869</xdr:rowOff>
    </xdr:from>
    <xdr:to>
      <xdr:col>76</xdr:col>
      <xdr:colOff>165100</xdr:colOff>
      <xdr:row>35</xdr:row>
      <xdr:rowOff>120469</xdr:rowOff>
    </xdr:to>
    <xdr:sp macro="" textlink="">
      <xdr:nvSpPr>
        <xdr:cNvPr id="431" name="楕円 430"/>
        <xdr:cNvSpPr/>
      </xdr:nvSpPr>
      <xdr:spPr>
        <a:xfrm>
          <a:off x="14541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33746</xdr:rowOff>
    </xdr:from>
    <xdr:to>
      <xdr:col>81</xdr:col>
      <xdr:colOff>50800</xdr:colOff>
      <xdr:row>35</xdr:row>
      <xdr:rowOff>69669</xdr:rowOff>
    </xdr:to>
    <xdr:cxnSp macro="">
      <xdr:nvCxnSpPr>
        <xdr:cNvPr id="432" name="直線コネクタ 431"/>
        <xdr:cNvCxnSpPr/>
      </xdr:nvCxnSpPr>
      <xdr:spPr>
        <a:xfrm flipV="1">
          <a:off x="14592300" y="60344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433"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434"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101073</xdr:rowOff>
    </xdr:from>
    <xdr:ext cx="405111" cy="259045"/>
    <xdr:sp macro="" textlink="">
      <xdr:nvSpPr>
        <xdr:cNvPr id="435" name="n_1mainValue【認定こども園・幼稚園・保育所】&#10;有形固定資産減価償却率"/>
        <xdr:cNvSpPr txBox="1"/>
      </xdr:nvSpPr>
      <xdr:spPr>
        <a:xfrm>
          <a:off x="152660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136996</xdr:rowOff>
    </xdr:from>
    <xdr:ext cx="405111" cy="259045"/>
    <xdr:sp macro="" textlink="">
      <xdr:nvSpPr>
        <xdr:cNvPr id="436" name="n_2mainValue【認定こども園・幼稚園・保育所】&#10;有形固定資産減価償却率"/>
        <xdr:cNvSpPr txBox="1"/>
      </xdr:nvSpPr>
      <xdr:spPr>
        <a:xfrm>
          <a:off x="143897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7" name="直線コネクタ 4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8" name="テキスト ボックス 4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9" name="直線コネクタ 4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0" name="テキスト ボックス 4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2" name="テキスト ボックス 4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3" name="直線コネクタ 4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4" name="テキスト ボックス 4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5" name="直線コネクタ 4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6" name="テキスト ボックス 4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60" name="直線コネクタ 459"/>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61"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62" name="直線コネクタ 461"/>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63"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64" name="直線コネクタ 463"/>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65"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66" name="フローチャート: 判断 465"/>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67" name="フローチャート: 判断 466"/>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68" name="フローチャート: 判断 467"/>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12700</xdr:rowOff>
    </xdr:from>
    <xdr:to>
      <xdr:col>112</xdr:col>
      <xdr:colOff>38100</xdr:colOff>
      <xdr:row>39</xdr:row>
      <xdr:rowOff>114300</xdr:rowOff>
    </xdr:to>
    <xdr:sp macro="" textlink="">
      <xdr:nvSpPr>
        <xdr:cNvPr id="474" name="楕円 473"/>
        <xdr:cNvSpPr/>
      </xdr:nvSpPr>
      <xdr:spPr>
        <a:xfrm>
          <a:off x="21272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31750</xdr:rowOff>
    </xdr:from>
    <xdr:to>
      <xdr:col>107</xdr:col>
      <xdr:colOff>101600</xdr:colOff>
      <xdr:row>37</xdr:row>
      <xdr:rowOff>133350</xdr:rowOff>
    </xdr:to>
    <xdr:sp macro="" textlink="">
      <xdr:nvSpPr>
        <xdr:cNvPr id="475" name="楕円 474"/>
        <xdr:cNvSpPr/>
      </xdr:nvSpPr>
      <xdr:spPr>
        <a:xfrm>
          <a:off x="20383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82550</xdr:rowOff>
    </xdr:from>
    <xdr:to>
      <xdr:col>111</xdr:col>
      <xdr:colOff>177800</xdr:colOff>
      <xdr:row>39</xdr:row>
      <xdr:rowOff>63500</xdr:rowOff>
    </xdr:to>
    <xdr:cxnSp macro="">
      <xdr:nvCxnSpPr>
        <xdr:cNvPr id="476" name="直線コネクタ 475"/>
        <xdr:cNvCxnSpPr/>
      </xdr:nvCxnSpPr>
      <xdr:spPr>
        <a:xfrm>
          <a:off x="20434300" y="64262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77"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478" name="n_2aveValue【認定こども園・幼稚園・保育所】&#10;一人当たり面積"/>
        <xdr:cNvSpPr txBox="1"/>
      </xdr:nvSpPr>
      <xdr:spPr>
        <a:xfrm>
          <a:off x="2019942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105427</xdr:rowOff>
    </xdr:from>
    <xdr:ext cx="469744" cy="259045"/>
    <xdr:sp macro="" textlink="">
      <xdr:nvSpPr>
        <xdr:cNvPr id="479" name="n_1mainValue【認定こども園・幼稚園・保育所】&#10;一人当たり面積"/>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149877</xdr:rowOff>
    </xdr:from>
    <xdr:ext cx="469744" cy="259045"/>
    <xdr:sp macro="" textlink="">
      <xdr:nvSpPr>
        <xdr:cNvPr id="480" name="n_2mainValue【認定こども園・幼稚園・保育所】&#10;一人当たり面積"/>
        <xdr:cNvSpPr txBox="1"/>
      </xdr:nvSpPr>
      <xdr:spPr>
        <a:xfrm>
          <a:off x="201994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1" name="テキスト ボックス 4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01" name="テキスト ボックス 5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3" name="テキスト ボックス 5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505" name="直線コネクタ 50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50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507" name="直線コネクタ 50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0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09" name="直線コネクタ 50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1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1" name="フローチャート: 判断 51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2" name="フローチャート: 判断 51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13" name="フローチャート: 判断 51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84455</xdr:rowOff>
    </xdr:from>
    <xdr:to>
      <xdr:col>81</xdr:col>
      <xdr:colOff>101600</xdr:colOff>
      <xdr:row>61</xdr:row>
      <xdr:rowOff>14605</xdr:rowOff>
    </xdr:to>
    <xdr:sp macro="" textlink="">
      <xdr:nvSpPr>
        <xdr:cNvPr id="519" name="楕円 518"/>
        <xdr:cNvSpPr/>
      </xdr:nvSpPr>
      <xdr:spPr>
        <a:xfrm>
          <a:off x="15430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141605</xdr:rowOff>
    </xdr:from>
    <xdr:to>
      <xdr:col>76</xdr:col>
      <xdr:colOff>165100</xdr:colOff>
      <xdr:row>61</xdr:row>
      <xdr:rowOff>71755</xdr:rowOff>
    </xdr:to>
    <xdr:sp macro="" textlink="">
      <xdr:nvSpPr>
        <xdr:cNvPr id="520" name="楕円 519"/>
        <xdr:cNvSpPr/>
      </xdr:nvSpPr>
      <xdr:spPr>
        <a:xfrm>
          <a:off x="1454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135255</xdr:rowOff>
    </xdr:from>
    <xdr:to>
      <xdr:col>81</xdr:col>
      <xdr:colOff>50800</xdr:colOff>
      <xdr:row>61</xdr:row>
      <xdr:rowOff>20955</xdr:rowOff>
    </xdr:to>
    <xdr:cxnSp macro="">
      <xdr:nvCxnSpPr>
        <xdr:cNvPr id="521" name="直線コネクタ 520"/>
        <xdr:cNvCxnSpPr/>
      </xdr:nvCxnSpPr>
      <xdr:spPr>
        <a:xfrm flipV="1">
          <a:off x="14592300" y="104222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2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23"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5732</xdr:rowOff>
    </xdr:from>
    <xdr:ext cx="405111" cy="259045"/>
    <xdr:sp macro="" textlink="">
      <xdr:nvSpPr>
        <xdr:cNvPr id="524" name="n_1mainValue【学校施設】&#10;有形固定資産減価償却率"/>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525" name="n_2mainValue【学校施設】&#10;有形固定資産減価償却率"/>
        <xdr:cNvSpPr txBox="1"/>
      </xdr:nvSpPr>
      <xdr:spPr>
        <a:xfrm>
          <a:off x="14389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6" name="直線コネクタ 5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7" name="テキスト ボックス 5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8" name="直線コネクタ 5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9" name="テキスト ボックス 5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0" name="直線コネクタ 5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1" name="テキスト ボックス 54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2" name="直線コネクタ 5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43" name="テキスト ボックス 54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4" name="直線コネクタ 5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5" name="テキスト ボックス 54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7" name="テキスト ボックス 54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49" name="直線コネクタ 548"/>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50"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51" name="直線コネクタ 550"/>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52"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53" name="直線コネクタ 552"/>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554"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55" name="フローチャート: 判断 554"/>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56" name="フローチャート: 判断 555"/>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57" name="フローチャート: 判断 556"/>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39801</xdr:rowOff>
    </xdr:from>
    <xdr:to>
      <xdr:col>112</xdr:col>
      <xdr:colOff>38100</xdr:colOff>
      <xdr:row>63</xdr:row>
      <xdr:rowOff>141401</xdr:rowOff>
    </xdr:to>
    <xdr:sp macro="" textlink="">
      <xdr:nvSpPr>
        <xdr:cNvPr id="563" name="楕円 562"/>
        <xdr:cNvSpPr/>
      </xdr:nvSpPr>
      <xdr:spPr>
        <a:xfrm>
          <a:off x="21272500" y="108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135433</xdr:rowOff>
    </xdr:from>
    <xdr:to>
      <xdr:col>107</xdr:col>
      <xdr:colOff>101600</xdr:colOff>
      <xdr:row>63</xdr:row>
      <xdr:rowOff>65583</xdr:rowOff>
    </xdr:to>
    <xdr:sp macro="" textlink="">
      <xdr:nvSpPr>
        <xdr:cNvPr id="564" name="楕円 563"/>
        <xdr:cNvSpPr/>
      </xdr:nvSpPr>
      <xdr:spPr>
        <a:xfrm>
          <a:off x="20383500" y="107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14783</xdr:rowOff>
    </xdr:from>
    <xdr:to>
      <xdr:col>111</xdr:col>
      <xdr:colOff>177800</xdr:colOff>
      <xdr:row>63</xdr:row>
      <xdr:rowOff>90601</xdr:rowOff>
    </xdr:to>
    <xdr:cxnSp macro="">
      <xdr:nvCxnSpPr>
        <xdr:cNvPr id="565" name="直線コネクタ 564"/>
        <xdr:cNvCxnSpPr/>
      </xdr:nvCxnSpPr>
      <xdr:spPr>
        <a:xfrm>
          <a:off x="20434300" y="10816133"/>
          <a:ext cx="889000" cy="7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66"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67"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132528</xdr:rowOff>
    </xdr:from>
    <xdr:ext cx="469744" cy="259045"/>
    <xdr:sp macro="" textlink="">
      <xdr:nvSpPr>
        <xdr:cNvPr id="568" name="n_1mainValue【学校施設】&#10;一人当たり面積"/>
        <xdr:cNvSpPr txBox="1"/>
      </xdr:nvSpPr>
      <xdr:spPr>
        <a:xfrm>
          <a:off x="21075727" y="1093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56710</xdr:rowOff>
    </xdr:from>
    <xdr:ext cx="469744" cy="259045"/>
    <xdr:sp macro="" textlink="">
      <xdr:nvSpPr>
        <xdr:cNvPr id="569" name="n_2mainValue【学校施設】&#10;一人当たり面積"/>
        <xdr:cNvSpPr txBox="1"/>
      </xdr:nvSpPr>
      <xdr:spPr>
        <a:xfrm>
          <a:off x="20199427" y="1085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6" name="直線コネクタ 5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7" name="テキスト ボックス 5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8" name="直線コネクタ 5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9" name="テキスト ボックス 5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0" name="直線コネクタ 5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1" name="テキスト ボックス 6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2" name="直線コネクタ 6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3" name="テキスト ボックス 6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4" name="直線コネクタ 6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5" name="テキスト ボックス 6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6" name="直線コネクタ 6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7" name="テキスト ボックス 6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11" name="直線コネクタ 610"/>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612"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13" name="直線コネクタ 612"/>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5" name="直線コネクタ 61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616"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17" name="フローチャート: 判断 616"/>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618" name="フローチャート: 判断 617"/>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619" name="フローチャート: 判断 618"/>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43362</xdr:rowOff>
    </xdr:from>
    <xdr:to>
      <xdr:col>81</xdr:col>
      <xdr:colOff>101600</xdr:colOff>
      <xdr:row>103</xdr:row>
      <xdr:rowOff>144962</xdr:rowOff>
    </xdr:to>
    <xdr:sp macro="" textlink="">
      <xdr:nvSpPr>
        <xdr:cNvPr id="625" name="楕円 624"/>
        <xdr:cNvSpPr/>
      </xdr:nvSpPr>
      <xdr:spPr>
        <a:xfrm>
          <a:off x="15430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107043</xdr:rowOff>
    </xdr:from>
    <xdr:to>
      <xdr:col>76</xdr:col>
      <xdr:colOff>165100</xdr:colOff>
      <xdr:row>100</xdr:row>
      <xdr:rowOff>37193</xdr:rowOff>
    </xdr:to>
    <xdr:sp macro="" textlink="">
      <xdr:nvSpPr>
        <xdr:cNvPr id="626" name="楕円 625"/>
        <xdr:cNvSpPr/>
      </xdr:nvSpPr>
      <xdr:spPr>
        <a:xfrm>
          <a:off x="14541500" y="170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157843</xdr:rowOff>
    </xdr:from>
    <xdr:to>
      <xdr:col>81</xdr:col>
      <xdr:colOff>50800</xdr:colOff>
      <xdr:row>103</xdr:row>
      <xdr:rowOff>94162</xdr:rowOff>
    </xdr:to>
    <xdr:cxnSp macro="">
      <xdr:nvCxnSpPr>
        <xdr:cNvPr id="627" name="直線コネクタ 626"/>
        <xdr:cNvCxnSpPr/>
      </xdr:nvCxnSpPr>
      <xdr:spPr>
        <a:xfrm>
          <a:off x="14592300" y="17131393"/>
          <a:ext cx="889000" cy="6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628" name="n_1ave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629"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136089</xdr:rowOff>
    </xdr:from>
    <xdr:ext cx="405111" cy="259045"/>
    <xdr:sp macro="" textlink="">
      <xdr:nvSpPr>
        <xdr:cNvPr id="630" name="n_1mainValue【公民館】&#10;有形固定資産減価償却率"/>
        <xdr:cNvSpPr txBox="1"/>
      </xdr:nvSpPr>
      <xdr:spPr>
        <a:xfrm>
          <a:off x="152660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53720</xdr:rowOff>
    </xdr:from>
    <xdr:ext cx="405111" cy="259045"/>
    <xdr:sp macro="" textlink="">
      <xdr:nvSpPr>
        <xdr:cNvPr id="631" name="n_2mainValue【公民館】&#10;有形固定資産減価償却率"/>
        <xdr:cNvSpPr txBox="1"/>
      </xdr:nvSpPr>
      <xdr:spPr>
        <a:xfrm>
          <a:off x="14389744" y="1685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2" name="直線コネクタ 6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3" name="テキスト ボックス 6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4" name="直線コネクタ 6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5" name="テキスト ボックス 6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6" name="直線コネクタ 6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7" name="テキスト ボックス 6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8" name="直線コネクタ 6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9" name="テキスト ボックス 6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0" name="直線コネクタ 6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1" name="テキスト ボックス 6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55" name="直線コネクタ 654"/>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56"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57" name="直線コネクタ 656"/>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58"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59" name="直線コネクタ 658"/>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660"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61" name="フローチャート: 判断 660"/>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62" name="フローチャート: 判断 661"/>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63" name="フローチャート: 判断 662"/>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154560</xdr:rowOff>
    </xdr:from>
    <xdr:to>
      <xdr:col>112</xdr:col>
      <xdr:colOff>38100</xdr:colOff>
      <xdr:row>107</xdr:row>
      <xdr:rowOff>84710</xdr:rowOff>
    </xdr:to>
    <xdr:sp macro="" textlink="">
      <xdr:nvSpPr>
        <xdr:cNvPr id="669" name="楕円 668"/>
        <xdr:cNvSpPr/>
      </xdr:nvSpPr>
      <xdr:spPr>
        <a:xfrm>
          <a:off x="21272500" y="1832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166370</xdr:rowOff>
    </xdr:from>
    <xdr:to>
      <xdr:col>107</xdr:col>
      <xdr:colOff>101600</xdr:colOff>
      <xdr:row>108</xdr:row>
      <xdr:rowOff>96520</xdr:rowOff>
    </xdr:to>
    <xdr:sp macro="" textlink="">
      <xdr:nvSpPr>
        <xdr:cNvPr id="670" name="楕円 669"/>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33910</xdr:rowOff>
    </xdr:from>
    <xdr:to>
      <xdr:col>111</xdr:col>
      <xdr:colOff>177800</xdr:colOff>
      <xdr:row>108</xdr:row>
      <xdr:rowOff>45720</xdr:rowOff>
    </xdr:to>
    <xdr:cxnSp macro="">
      <xdr:nvCxnSpPr>
        <xdr:cNvPr id="671" name="直線コネクタ 670"/>
        <xdr:cNvCxnSpPr/>
      </xdr:nvCxnSpPr>
      <xdr:spPr>
        <a:xfrm flipV="1">
          <a:off x="20434300" y="18379060"/>
          <a:ext cx="889000" cy="18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672"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73"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75837</xdr:rowOff>
    </xdr:from>
    <xdr:ext cx="469744" cy="259045"/>
    <xdr:sp macro="" textlink="">
      <xdr:nvSpPr>
        <xdr:cNvPr id="674" name="n_1mainValue【公民館】&#10;一人当たり面積"/>
        <xdr:cNvSpPr txBox="1"/>
      </xdr:nvSpPr>
      <xdr:spPr>
        <a:xfrm>
          <a:off x="21075727" y="184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675" name="n_2mainValue【公民館】&#10;一人当たり面積"/>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a:t>
          </a:r>
          <a:r>
            <a:rPr kumimoji="1" lang="ja-JP" altLang="en-US" sz="110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が類似団体と比較して高く、橋りょう・トンネルが低くなっている。</a:t>
          </a:r>
          <a:endParaRPr lang="ja-JP" altLang="ja-JP" sz="1400">
            <a:effectLst/>
          </a:endParaRPr>
        </a:p>
        <a:p>
          <a:r>
            <a:rPr kumimoji="1" lang="ja-JP" altLang="ja-JP" sz="1100">
              <a:solidFill>
                <a:schemeClr val="dk1"/>
              </a:solidFill>
              <a:effectLst/>
              <a:latin typeface="+mn-lt"/>
              <a:ea typeface="+mn-ea"/>
              <a:cs typeface="+mn-cs"/>
            </a:rPr>
            <a:t>認定こども園・幼稚園・保育所高い要因は、本村にある</a:t>
          </a:r>
          <a:r>
            <a:rPr kumimoji="1" lang="ja-JP" altLang="en-US" sz="1100">
              <a:solidFill>
                <a:schemeClr val="dk1"/>
              </a:solidFill>
              <a:effectLst/>
              <a:latin typeface="+mn-lt"/>
              <a:ea typeface="+mn-ea"/>
              <a:cs typeface="+mn-cs"/>
            </a:rPr>
            <a:t>幼稚園・保育所</a:t>
          </a:r>
          <a:r>
            <a:rPr kumimoji="1" lang="ja-JP" altLang="ja-JP" sz="1100">
              <a:solidFill>
                <a:schemeClr val="dk1"/>
              </a:solidFill>
              <a:effectLst/>
              <a:latin typeface="+mn-lt"/>
              <a:ea typeface="+mn-ea"/>
              <a:cs typeface="+mn-cs"/>
            </a:rPr>
            <a:t>において、建築からの経過年数が耐用年数を上回っているためである。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橋りょう・トンネルの低い要因は、平成２５年度～２７年度において、姫島全土の橋りょう・トンネルを長寿命化計画に基づき、補修工事を実施したためである。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
2,090
6.99
2,549,068
2,261,277
285,116
1,383,649
1,862,639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635</xdr:rowOff>
    </xdr:from>
    <xdr:to>
      <xdr:col>15</xdr:col>
      <xdr:colOff>101600</xdr:colOff>
      <xdr:row>58</xdr:row>
      <xdr:rowOff>102235</xdr:rowOff>
    </xdr:to>
    <xdr:sp macro="" textlink="">
      <xdr:nvSpPr>
        <xdr:cNvPr id="88" name="楕円 87"/>
        <xdr:cNvSpPr/>
      </xdr:nvSpPr>
      <xdr:spPr>
        <a:xfrm>
          <a:off x="2857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118762</xdr:rowOff>
    </xdr:from>
    <xdr:ext cx="405111" cy="259045"/>
    <xdr:sp macro="" textlink="">
      <xdr:nvSpPr>
        <xdr:cNvPr id="89" name="n_2mainValue【体育館・プール】&#10;有形固定資産減価償却率"/>
        <xdr:cNvSpPr txBox="1"/>
      </xdr:nvSpPr>
      <xdr:spPr>
        <a:xfrm>
          <a:off x="2705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1" name="テキスト ボックス 110"/>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3" name="テキスト ボックス 11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5" name="直線コネクタ 114"/>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6"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17" name="直線コネクタ 116"/>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18"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19" name="直線コネクタ 118"/>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0"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1" name="フローチャート: 判断 120"/>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2" name="フローチャート: 判断 121"/>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3"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4" name="フローチャート: 判断 123"/>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25" name="n_2aveValue【体育館・プール】&#10;一人当たり面積"/>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63990</xdr:rowOff>
    </xdr:from>
    <xdr:to>
      <xdr:col>46</xdr:col>
      <xdr:colOff>38100</xdr:colOff>
      <xdr:row>63</xdr:row>
      <xdr:rowOff>165590</xdr:rowOff>
    </xdr:to>
    <xdr:sp macro="" textlink="">
      <xdr:nvSpPr>
        <xdr:cNvPr id="131" name="楕円 130"/>
        <xdr:cNvSpPr/>
      </xdr:nvSpPr>
      <xdr:spPr>
        <a:xfrm>
          <a:off x="8699500" y="108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10667</xdr:rowOff>
    </xdr:from>
    <xdr:ext cx="469744" cy="259045"/>
    <xdr:sp macro="" textlink="">
      <xdr:nvSpPr>
        <xdr:cNvPr id="132" name="n_2mainValue【体育館・プール】&#10;一人当たり面積"/>
        <xdr:cNvSpPr txBox="1"/>
      </xdr:nvSpPr>
      <xdr:spPr>
        <a:xfrm>
          <a:off x="8515427" y="1064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3" name="直線コネクタ 14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4" name="テキスト ボックス 14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5" name="直線コネクタ 14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6" name="テキスト ボックス 14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7" name="直線コネクタ 14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48" name="テキスト ボックス 14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49" name="直線コネクタ 14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0" name="テキスト ボックス 14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1" name="直線コネクタ 15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2" name="テキスト ボックス 15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3" name="直線コネクタ 15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4" name="テキスト ボックス 15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58" name="直線コネクタ 157"/>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59"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0" name="直線コネクタ 159"/>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1"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2" name="直線コネクタ 16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3"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64" name="フローチャート: 判断 163"/>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65" name="フローチャート: 判断 164"/>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166" name="n_1aveValue【福祉施設】&#10;有形固定資産減価償却率"/>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67" name="フローチャート: 判断 166"/>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168" name="n_2aveValue【福祉施設】&#10;有形固定資産減価償却率"/>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9" name="テキスト ボックス 1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0" name="テキスト ボックス 1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1" name="テキスト ボックス 1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2" name="テキスト ボックス 1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3" name="テキスト ボックス 1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24856</xdr:rowOff>
    </xdr:from>
    <xdr:to>
      <xdr:col>15</xdr:col>
      <xdr:colOff>101600</xdr:colOff>
      <xdr:row>81</xdr:row>
      <xdr:rowOff>126456</xdr:rowOff>
    </xdr:to>
    <xdr:sp macro="" textlink="">
      <xdr:nvSpPr>
        <xdr:cNvPr id="174" name="楕円 173"/>
        <xdr:cNvSpPr/>
      </xdr:nvSpPr>
      <xdr:spPr>
        <a:xfrm>
          <a:off x="2857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142983</xdr:rowOff>
    </xdr:from>
    <xdr:ext cx="405111" cy="259045"/>
    <xdr:sp macro="" textlink="">
      <xdr:nvSpPr>
        <xdr:cNvPr id="175" name="n_2mainValue【福祉施設】&#10;有形固定資産減価償却率"/>
        <xdr:cNvSpPr txBox="1"/>
      </xdr:nvSpPr>
      <xdr:spPr>
        <a:xfrm>
          <a:off x="2705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7" name="正方形/長方形 1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8" name="正方形/長方形 1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9" name="正方形/長方形 1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0" name="正方形/長方形 1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1" name="正方形/長方形 1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2" name="正方形/長方形 1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4" name="テキスト ボックス 1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5" name="直線コネクタ 1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6" name="直線コネクタ 18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7" name="テキスト ボックス 18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8" name="直線コネクタ 18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9" name="テキスト ボックス 18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0" name="直線コネクタ 1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1" name="テキスト ボックス 1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2" name="直線コネクタ 19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3" name="テキスト ボックス 19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4" name="直線コネクタ 19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5" name="テキスト ボックス 19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6" name="直線コネクタ 1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7" name="テキスト ボックス 1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199" name="直線コネクタ 198"/>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0"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01" name="直線コネクタ 200"/>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02"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03" name="直線コネクタ 202"/>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04"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05" name="フローチャート: 判断 204"/>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06" name="フローチャート: 判断 205"/>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07"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08" name="フローチャート: 判断 207"/>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29354</xdr:rowOff>
    </xdr:from>
    <xdr:ext cx="469744" cy="259045"/>
    <xdr:sp macro="" textlink="">
      <xdr:nvSpPr>
        <xdr:cNvPr id="209" name="n_2aveValue【福祉施設】&#10;一人当たり面積"/>
        <xdr:cNvSpPr txBox="1"/>
      </xdr:nvSpPr>
      <xdr:spPr>
        <a:xfrm>
          <a:off x="8515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0" name="テキスト ボックス 2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1" name="テキスト ボックス 2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2" name="テキスト ボックス 2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3" name="テキスト ボックス 2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4" name="テキスト ボックス 2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32258</xdr:rowOff>
    </xdr:from>
    <xdr:to>
      <xdr:col>46</xdr:col>
      <xdr:colOff>38100</xdr:colOff>
      <xdr:row>79</xdr:row>
      <xdr:rowOff>133858</xdr:rowOff>
    </xdr:to>
    <xdr:sp macro="" textlink="">
      <xdr:nvSpPr>
        <xdr:cNvPr id="215" name="楕円 214"/>
        <xdr:cNvSpPr/>
      </xdr:nvSpPr>
      <xdr:spPr>
        <a:xfrm>
          <a:off x="8699500" y="135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77</xdr:row>
      <xdr:rowOff>150385</xdr:rowOff>
    </xdr:from>
    <xdr:ext cx="469744" cy="259045"/>
    <xdr:sp macro="" textlink="">
      <xdr:nvSpPr>
        <xdr:cNvPr id="216" name="n_2mainValue【福祉施設】&#10;一人当たり面積"/>
        <xdr:cNvSpPr txBox="1"/>
      </xdr:nvSpPr>
      <xdr:spPr>
        <a:xfrm>
          <a:off x="8515427" y="1335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4" name="正方形/長方形 2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5" name="テキスト ボックス 2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6" name="直線コネクタ 2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27" name="テキスト ボックス 22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28" name="直線コネクタ 22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29" name="テキスト ボックス 22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0" name="直線コネクタ 22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31" name="テキスト ボックス 23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32" name="直線コネクタ 23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33" name="テキスト ボックス 23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34" name="直線コネクタ 23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35" name="テキスト ボックス 234"/>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6" name="直線コネクタ 2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7" name="テキスト ボックス 2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39" name="直線コネクタ 238"/>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40"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41" name="直線コネクタ 240"/>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42"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43" name="直線コネクタ 242"/>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244" name="【市民会館】&#10;有形固定資産減価償却率平均値テキスト"/>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45" name="フローチャート: 判断 244"/>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46" name="フローチャート: 判断 245"/>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148099</xdr:rowOff>
    </xdr:from>
    <xdr:ext cx="405111" cy="259045"/>
    <xdr:sp macro="" textlink="">
      <xdr:nvSpPr>
        <xdr:cNvPr id="247" name="n_1aveValue【市民会館】&#10;有形固定資産減価償却率"/>
        <xdr:cNvSpPr txBox="1"/>
      </xdr:nvSpPr>
      <xdr:spPr>
        <a:xfrm>
          <a:off x="35820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248" name="フローチャート: 判断 247"/>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49547</xdr:rowOff>
    </xdr:from>
    <xdr:ext cx="405111" cy="259045"/>
    <xdr:sp macro="" textlink="">
      <xdr:nvSpPr>
        <xdr:cNvPr id="249" name="n_2aveValue【市民会館】&#10;有形固定資産減価償却率"/>
        <xdr:cNvSpPr txBox="1"/>
      </xdr:nvSpPr>
      <xdr:spPr>
        <a:xfrm>
          <a:off x="2705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0" name="テキスト ボックス 2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1" name="テキスト ボックス 2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2" name="テキスト ボックス 2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3" name="テキスト ボックス 2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4" name="テキスト ボックス 2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43687</xdr:rowOff>
    </xdr:from>
    <xdr:to>
      <xdr:col>15</xdr:col>
      <xdr:colOff>101600</xdr:colOff>
      <xdr:row>106</xdr:row>
      <xdr:rowOff>145287</xdr:rowOff>
    </xdr:to>
    <xdr:sp macro="" textlink="">
      <xdr:nvSpPr>
        <xdr:cNvPr id="255" name="楕円 254"/>
        <xdr:cNvSpPr/>
      </xdr:nvSpPr>
      <xdr:spPr>
        <a:xfrm>
          <a:off x="2857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161814</xdr:rowOff>
    </xdr:from>
    <xdr:ext cx="405111" cy="259045"/>
    <xdr:sp macro="" textlink="">
      <xdr:nvSpPr>
        <xdr:cNvPr id="256" name="n_2mainValue【市民会館】&#10;有形固定資産減価償却率"/>
        <xdr:cNvSpPr txBox="1"/>
      </xdr:nvSpPr>
      <xdr:spPr>
        <a:xfrm>
          <a:off x="2705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5" name="テキスト ボックス 2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6" name="直線コネクタ 2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7" name="直線コネクタ 2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8" name="テキスト ボックス 26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69" name="直線コネクタ 2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0" name="テキスト ボックス 26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1" name="直線コネクタ 2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2" name="テキスト ボックス 27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3" name="直線コネクタ 2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4" name="テキスト ボックス 27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5" name="直線コネクタ 2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6" name="テキスト ボックス 27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7" name="直線コネクタ 2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8" name="テキスト ボックス 2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80" name="直線コネクタ 279"/>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81"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82" name="直線コネクタ 281"/>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83"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84" name="直線コネクタ 283"/>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285"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286" name="フローチャート: 判断 285"/>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287" name="フローチャート: 判断 286"/>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288" name="n_1aveValue【市民会館】&#10;一人当たり面積"/>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289" name="フローチャート: 判断 288"/>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290" name="n_2aveValue【市民会館】&#10;一人当たり面積"/>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1" name="テキスト ボックス 2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2" name="テキスト ボックス 2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3" name="テキスト ボックス 2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4" name="テキスト ボックス 2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5" name="テキスト ボックス 2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79502</xdr:rowOff>
    </xdr:from>
    <xdr:to>
      <xdr:col>46</xdr:col>
      <xdr:colOff>38100</xdr:colOff>
      <xdr:row>108</xdr:row>
      <xdr:rowOff>9652</xdr:rowOff>
    </xdr:to>
    <xdr:sp macro="" textlink="">
      <xdr:nvSpPr>
        <xdr:cNvPr id="296" name="楕円 295"/>
        <xdr:cNvSpPr/>
      </xdr:nvSpPr>
      <xdr:spPr>
        <a:xfrm>
          <a:off x="8699500" y="184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779</xdr:rowOff>
    </xdr:from>
    <xdr:ext cx="469744" cy="259045"/>
    <xdr:sp macro="" textlink="">
      <xdr:nvSpPr>
        <xdr:cNvPr id="297" name="n_2mainValue【市民会館】&#10;一人当たり面積"/>
        <xdr:cNvSpPr txBox="1"/>
      </xdr:nvSpPr>
      <xdr:spPr>
        <a:xfrm>
          <a:off x="8515427" y="185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9253</xdr:rowOff>
    </xdr:to>
    <xdr:cxnSp macro="">
      <xdr:nvCxnSpPr>
        <xdr:cNvPr id="323" name="直線コネクタ 322"/>
        <xdr:cNvCxnSpPr/>
      </xdr:nvCxnSpPr>
      <xdr:spPr>
        <a:xfrm flipV="1">
          <a:off x="16318864" y="566057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13080</xdr:rowOff>
    </xdr:from>
    <xdr:ext cx="405111" cy="259045"/>
    <xdr:sp macro="" textlink="">
      <xdr:nvSpPr>
        <xdr:cNvPr id="324" name="【一般廃棄物処理施設】&#10;有形固定資産減価償却率最小値テキスト"/>
        <xdr:cNvSpPr txBox="1"/>
      </xdr:nvSpPr>
      <xdr:spPr>
        <a:xfrm>
          <a:off x="16357600" y="704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9253</xdr:rowOff>
    </xdr:from>
    <xdr:to>
      <xdr:col>86</xdr:col>
      <xdr:colOff>25400</xdr:colOff>
      <xdr:row>41</xdr:row>
      <xdr:rowOff>9253</xdr:rowOff>
    </xdr:to>
    <xdr:cxnSp macro="">
      <xdr:nvCxnSpPr>
        <xdr:cNvPr id="325" name="直線コネクタ 324"/>
        <xdr:cNvCxnSpPr/>
      </xdr:nvCxnSpPr>
      <xdr:spPr>
        <a:xfrm>
          <a:off x="16230600" y="7038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7" name="直線コネクタ 32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328" name="【一般廃棄物処理施設】&#10;有形固定資産減価償却率平均値テキスト"/>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29" name="フローチャート: 判断 328"/>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120106</xdr:rowOff>
    </xdr:from>
    <xdr:to>
      <xdr:col>81</xdr:col>
      <xdr:colOff>101600</xdr:colOff>
      <xdr:row>37</xdr:row>
      <xdr:rowOff>50256</xdr:rowOff>
    </xdr:to>
    <xdr:sp macro="" textlink="">
      <xdr:nvSpPr>
        <xdr:cNvPr id="330" name="フローチャート: 判断 329"/>
        <xdr:cNvSpPr/>
      </xdr:nvSpPr>
      <xdr:spPr>
        <a:xfrm>
          <a:off x="15430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66783</xdr:rowOff>
    </xdr:from>
    <xdr:ext cx="405111" cy="259045"/>
    <xdr:sp macro="" textlink="">
      <xdr:nvSpPr>
        <xdr:cNvPr id="331" name="n_1aveValue【一般廃棄物処理施設】&#10;有形固定資産減価償却率"/>
        <xdr:cNvSpPr txBox="1"/>
      </xdr:nvSpPr>
      <xdr:spPr>
        <a:xfrm>
          <a:off x="15266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103777</xdr:rowOff>
    </xdr:from>
    <xdr:to>
      <xdr:col>76</xdr:col>
      <xdr:colOff>165100</xdr:colOff>
      <xdr:row>38</xdr:row>
      <xdr:rowOff>33927</xdr:rowOff>
    </xdr:to>
    <xdr:sp macro="" textlink="">
      <xdr:nvSpPr>
        <xdr:cNvPr id="332" name="フローチャート: 判断 331"/>
        <xdr:cNvSpPr/>
      </xdr:nvSpPr>
      <xdr:spPr>
        <a:xfrm>
          <a:off x="14541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50454</xdr:rowOff>
    </xdr:from>
    <xdr:ext cx="405111" cy="259045"/>
    <xdr:sp macro="" textlink="">
      <xdr:nvSpPr>
        <xdr:cNvPr id="333" name="n_2aveValue【一般廃棄物処理施設】&#10;有形固定資産減価償却率"/>
        <xdr:cNvSpPr txBox="1"/>
      </xdr:nvSpPr>
      <xdr:spPr>
        <a:xfrm>
          <a:off x="14389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120106</xdr:rowOff>
    </xdr:from>
    <xdr:to>
      <xdr:col>81</xdr:col>
      <xdr:colOff>101600</xdr:colOff>
      <xdr:row>38</xdr:row>
      <xdr:rowOff>50256</xdr:rowOff>
    </xdr:to>
    <xdr:sp macro="" textlink="">
      <xdr:nvSpPr>
        <xdr:cNvPr id="339" name="楕円 338"/>
        <xdr:cNvSpPr/>
      </xdr:nvSpPr>
      <xdr:spPr>
        <a:xfrm>
          <a:off x="15430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80917</xdr:rowOff>
    </xdr:from>
    <xdr:to>
      <xdr:col>76</xdr:col>
      <xdr:colOff>165100</xdr:colOff>
      <xdr:row>42</xdr:row>
      <xdr:rowOff>11067</xdr:rowOff>
    </xdr:to>
    <xdr:sp macro="" textlink="">
      <xdr:nvSpPr>
        <xdr:cNvPr id="340" name="楕円 339"/>
        <xdr:cNvSpPr/>
      </xdr:nvSpPr>
      <xdr:spPr>
        <a:xfrm>
          <a:off x="14541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170906</xdr:rowOff>
    </xdr:from>
    <xdr:to>
      <xdr:col>81</xdr:col>
      <xdr:colOff>50800</xdr:colOff>
      <xdr:row>41</xdr:row>
      <xdr:rowOff>131717</xdr:rowOff>
    </xdr:to>
    <xdr:cxnSp macro="">
      <xdr:nvCxnSpPr>
        <xdr:cNvPr id="341" name="直線コネクタ 340"/>
        <xdr:cNvCxnSpPr/>
      </xdr:nvCxnSpPr>
      <xdr:spPr>
        <a:xfrm flipV="1">
          <a:off x="14592300" y="6514556"/>
          <a:ext cx="889000" cy="6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41383</xdr:rowOff>
    </xdr:from>
    <xdr:ext cx="405111" cy="259045"/>
    <xdr:sp macro="" textlink="">
      <xdr:nvSpPr>
        <xdr:cNvPr id="342" name="n_1mainValue【一般廃棄物処理施設】&#10;有形固定資産減価償却率"/>
        <xdr:cNvSpPr txBox="1"/>
      </xdr:nvSpPr>
      <xdr:spPr>
        <a:xfrm>
          <a:off x="152660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2194</xdr:rowOff>
    </xdr:from>
    <xdr:ext cx="340478" cy="259045"/>
    <xdr:sp macro="" textlink="">
      <xdr:nvSpPr>
        <xdr:cNvPr id="343" name="n_2mainValue【一般廃棄物処理施設】&#10;有形固定資産減価償却率"/>
        <xdr:cNvSpPr txBox="1"/>
      </xdr:nvSpPr>
      <xdr:spPr>
        <a:xfrm>
          <a:off x="14422061" y="7203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4" name="正方形/長方形 3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5" name="正方形/長方形 3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6" name="正方形/長方形 3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7" name="正方形/長方形 3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8" name="正方形/長方形 3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9" name="正方形/長方形 3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0" name="正方形/長方形 3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1" name="正方形/長方形 3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2" name="テキスト ボックス 3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3" name="直線コネクタ 3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4" name="直線コネクタ 3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5" name="テキスト ボックス 35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6" name="直線コネクタ 3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7" name="テキスト ボックス 35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8" name="直線コネクタ 3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9" name="テキスト ボックス 3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0" name="直線コネクタ 3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1" name="テキスト ボックス 36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2" name="直線コネクタ 3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3" name="テキスト ボックス 36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67" name="直線コネクタ 366"/>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68"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69" name="直線コネクタ 368"/>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70"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71" name="直線コネクタ 370"/>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72"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73" name="フローチャート: 判断 372"/>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74" name="フローチャート: 判断 373"/>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75"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76" name="フローチャート: 判断 375"/>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77"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21988</xdr:rowOff>
    </xdr:from>
    <xdr:to>
      <xdr:col>112</xdr:col>
      <xdr:colOff>38100</xdr:colOff>
      <xdr:row>41</xdr:row>
      <xdr:rowOff>123588</xdr:rowOff>
    </xdr:to>
    <xdr:sp macro="" textlink="">
      <xdr:nvSpPr>
        <xdr:cNvPr id="383" name="楕円 382"/>
        <xdr:cNvSpPr/>
      </xdr:nvSpPr>
      <xdr:spPr>
        <a:xfrm>
          <a:off x="21272500" y="70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139239</xdr:rowOff>
    </xdr:from>
    <xdr:to>
      <xdr:col>107</xdr:col>
      <xdr:colOff>101600</xdr:colOff>
      <xdr:row>42</xdr:row>
      <xdr:rowOff>69389</xdr:rowOff>
    </xdr:to>
    <xdr:sp macro="" textlink="">
      <xdr:nvSpPr>
        <xdr:cNvPr id="384" name="楕円 383"/>
        <xdr:cNvSpPr/>
      </xdr:nvSpPr>
      <xdr:spPr>
        <a:xfrm>
          <a:off x="20383500" y="71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72788</xdr:rowOff>
    </xdr:from>
    <xdr:to>
      <xdr:col>111</xdr:col>
      <xdr:colOff>177800</xdr:colOff>
      <xdr:row>42</xdr:row>
      <xdr:rowOff>18589</xdr:rowOff>
    </xdr:to>
    <xdr:cxnSp macro="">
      <xdr:nvCxnSpPr>
        <xdr:cNvPr id="385" name="直線コネクタ 384"/>
        <xdr:cNvCxnSpPr/>
      </xdr:nvCxnSpPr>
      <xdr:spPr>
        <a:xfrm flipV="1">
          <a:off x="20434300" y="7102238"/>
          <a:ext cx="889000" cy="1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114715</xdr:rowOff>
    </xdr:from>
    <xdr:ext cx="534377" cy="259045"/>
    <xdr:sp macro="" textlink="">
      <xdr:nvSpPr>
        <xdr:cNvPr id="386" name="n_1mainValue【一般廃棄物処理施設】&#10;一人当たり有形固定資産（償却資産）額"/>
        <xdr:cNvSpPr txBox="1"/>
      </xdr:nvSpPr>
      <xdr:spPr>
        <a:xfrm>
          <a:off x="21043411" y="714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60516</xdr:rowOff>
    </xdr:from>
    <xdr:ext cx="534377" cy="259045"/>
    <xdr:sp macro="" textlink="">
      <xdr:nvSpPr>
        <xdr:cNvPr id="387" name="n_2mainValue【一般廃棄物処理施設】&#10;一人当たり有形固定資産（償却資産）額"/>
        <xdr:cNvSpPr txBox="1"/>
      </xdr:nvSpPr>
      <xdr:spPr>
        <a:xfrm>
          <a:off x="20167111" y="726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8" name="直線コネクタ 3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9" name="テキスト ボックス 39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0" name="直線コネクタ 3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1" name="テキスト ボックス 4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2" name="直線コネクタ 4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3" name="テキスト ボックス 4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4" name="直線コネクタ 4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5" name="テキスト ボックス 4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6" name="直線コネクタ 4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7" name="テキスト ボックス 4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8" name="直線コネクタ 4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9" name="テキスト ボックス 40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1" name="テキスト ボックス 41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13" name="直線コネクタ 412"/>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14"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15" name="直線コネクタ 414"/>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1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17" name="直線コネクタ 41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18"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19" name="フローチャート: 判断 418"/>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20" name="フローチャート: 判断 419"/>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421"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422" name="フローチャート: 判断 421"/>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136633</xdr:rowOff>
    </xdr:from>
    <xdr:ext cx="405111" cy="259045"/>
    <xdr:sp macro="" textlink="">
      <xdr:nvSpPr>
        <xdr:cNvPr id="423" name="n_2aveValue【保健センター・保健所】&#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429" name="楕円 428"/>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30" name="楕円 429"/>
        <xdr:cNvSpPr/>
      </xdr:nvSpPr>
      <xdr:spPr>
        <a:xfrm>
          <a:off x="14541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59</xdr:row>
      <xdr:rowOff>124097</xdr:rowOff>
    </xdr:to>
    <xdr:cxnSp macro="">
      <xdr:nvCxnSpPr>
        <xdr:cNvPr id="431" name="直線コネクタ 430"/>
        <xdr:cNvCxnSpPr/>
      </xdr:nvCxnSpPr>
      <xdr:spPr>
        <a:xfrm flipV="1">
          <a:off x="14592300" y="10025743"/>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148970</xdr:rowOff>
    </xdr:from>
    <xdr:ext cx="405111" cy="259045"/>
    <xdr:sp macro="" textlink="">
      <xdr:nvSpPr>
        <xdr:cNvPr id="432" name="n_1mainValue【保健センター・保健所】&#10;有形固定資産減価償却率"/>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433" name="n_2main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4" name="直線コネクタ 4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5" name="テキスト ボックス 4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6" name="直線コネクタ 4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7" name="テキスト ボックス 4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8" name="直線コネクタ 4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9" name="テキスト ボックス 4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0" name="直線コネクタ 4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1" name="テキスト ボックス 4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2" name="直線コネクタ 4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3" name="テキスト ボックス 4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57" name="直線コネクタ 456"/>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58"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59" name="直線コネクタ 458"/>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60"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61" name="直線コネクタ 460"/>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462"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63" name="フローチャート: 判断 462"/>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64" name="フローチャート: 判断 463"/>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465"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66" name="フローチャート: 判断 465"/>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3065</xdr:rowOff>
    </xdr:from>
    <xdr:ext cx="469744" cy="259045"/>
    <xdr:sp macro="" textlink="">
      <xdr:nvSpPr>
        <xdr:cNvPr id="467" name="n_2ave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473" name="楕円 472"/>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93980</xdr:rowOff>
    </xdr:from>
    <xdr:to>
      <xdr:col>107</xdr:col>
      <xdr:colOff>101600</xdr:colOff>
      <xdr:row>57</xdr:row>
      <xdr:rowOff>24130</xdr:rowOff>
    </xdr:to>
    <xdr:sp macro="" textlink="">
      <xdr:nvSpPr>
        <xdr:cNvPr id="474" name="楕円 473"/>
        <xdr:cNvSpPr/>
      </xdr:nvSpPr>
      <xdr:spPr>
        <a:xfrm>
          <a:off x="20383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144780</xdr:rowOff>
    </xdr:from>
    <xdr:to>
      <xdr:col>111</xdr:col>
      <xdr:colOff>177800</xdr:colOff>
      <xdr:row>63</xdr:row>
      <xdr:rowOff>70866</xdr:rowOff>
    </xdr:to>
    <xdr:cxnSp macro="">
      <xdr:nvCxnSpPr>
        <xdr:cNvPr id="475" name="直線コネクタ 474"/>
        <xdr:cNvCxnSpPr/>
      </xdr:nvCxnSpPr>
      <xdr:spPr>
        <a:xfrm>
          <a:off x="20434300" y="9745980"/>
          <a:ext cx="889000" cy="11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112793</xdr:rowOff>
    </xdr:from>
    <xdr:ext cx="469744" cy="259045"/>
    <xdr:sp macro="" textlink="">
      <xdr:nvSpPr>
        <xdr:cNvPr id="476" name="n_1mainValue【保健センター・保健所】&#10;一人当たり面積"/>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40657</xdr:rowOff>
    </xdr:from>
    <xdr:ext cx="469744" cy="259045"/>
    <xdr:sp macro="" textlink="">
      <xdr:nvSpPr>
        <xdr:cNvPr id="477" name="n_2mainValue【保健センター・保健所】&#10;一人当たり面積"/>
        <xdr:cNvSpPr txBox="1"/>
      </xdr:nvSpPr>
      <xdr:spPr>
        <a:xfrm>
          <a:off x="20199427" y="9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5" name="正方形/長方形 4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6" name="テキスト ボックス 4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7" name="直線コネクタ 4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8" name="直線コネクタ 4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9" name="テキスト ボックス 4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0" name="直線コネクタ 4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1" name="テキスト ボックス 4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2" name="直線コネクタ 4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3" name="テキスト ボックス 4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4" name="直線コネクタ 4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5" name="テキスト ボックス 4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6" name="直線コネクタ 4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7" name="テキスト ボックス 4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8" name="直線コネクタ 4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9" name="テキスト ボックス 4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0" name="直線コネクタ 4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1" name="テキスト ボックス 5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03" name="直線コネクタ 502"/>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04"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05" name="直線コネクタ 504"/>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7" name="直線コネクタ 5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508"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09" name="フローチャート: 判断 508"/>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10" name="フローチャート: 判断 509"/>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511"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512" name="フローチャート: 判断 511"/>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513" name="n_2aveValue【消防施設】&#10;有形固定資産減価償却率"/>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4" name="テキスト ボックス 5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5" name="テキスト ボックス 5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6" name="テキスト ボックス 5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7" name="テキスト ボックス 5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8" name="テキスト ボックス 5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103232</xdr:rowOff>
    </xdr:from>
    <xdr:to>
      <xdr:col>81</xdr:col>
      <xdr:colOff>101600</xdr:colOff>
      <xdr:row>81</xdr:row>
      <xdr:rowOff>33382</xdr:rowOff>
    </xdr:to>
    <xdr:sp macro="" textlink="">
      <xdr:nvSpPr>
        <xdr:cNvPr id="519" name="楕円 518"/>
        <xdr:cNvSpPr/>
      </xdr:nvSpPr>
      <xdr:spPr>
        <a:xfrm>
          <a:off x="154305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109764</xdr:rowOff>
    </xdr:from>
    <xdr:to>
      <xdr:col>76</xdr:col>
      <xdr:colOff>165100</xdr:colOff>
      <xdr:row>78</xdr:row>
      <xdr:rowOff>39914</xdr:rowOff>
    </xdr:to>
    <xdr:sp macro="" textlink="">
      <xdr:nvSpPr>
        <xdr:cNvPr id="520" name="楕円 519"/>
        <xdr:cNvSpPr/>
      </xdr:nvSpPr>
      <xdr:spPr>
        <a:xfrm>
          <a:off x="145415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160564</xdr:rowOff>
    </xdr:from>
    <xdr:to>
      <xdr:col>81</xdr:col>
      <xdr:colOff>50800</xdr:colOff>
      <xdr:row>80</xdr:row>
      <xdr:rowOff>154032</xdr:rowOff>
    </xdr:to>
    <xdr:cxnSp macro="">
      <xdr:nvCxnSpPr>
        <xdr:cNvPr id="521" name="直線コネクタ 520"/>
        <xdr:cNvCxnSpPr/>
      </xdr:nvCxnSpPr>
      <xdr:spPr>
        <a:xfrm>
          <a:off x="14592300" y="13362214"/>
          <a:ext cx="889000" cy="50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49909</xdr:rowOff>
    </xdr:from>
    <xdr:ext cx="405111" cy="259045"/>
    <xdr:sp macro="" textlink="">
      <xdr:nvSpPr>
        <xdr:cNvPr id="522" name="n_1mainValue【消防施設】&#10;有形固定資産減価償却率"/>
        <xdr:cNvSpPr txBox="1"/>
      </xdr:nvSpPr>
      <xdr:spPr>
        <a:xfrm>
          <a:off x="15266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56441</xdr:rowOff>
    </xdr:from>
    <xdr:ext cx="405111" cy="259045"/>
    <xdr:sp macro="" textlink="">
      <xdr:nvSpPr>
        <xdr:cNvPr id="523" name="n_2mainValue【消防施設】&#10;有形固定資産減価償却率"/>
        <xdr:cNvSpPr txBox="1"/>
      </xdr:nvSpPr>
      <xdr:spPr>
        <a:xfrm>
          <a:off x="14389744" y="1308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2" name="テキスト ボックス 5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3" name="直線コネクタ 5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4" name="直線コネクタ 5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5" name="テキスト ボックス 5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6" name="直線コネクタ 5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7" name="テキスト ボックス 5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8" name="直線コネクタ 5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9" name="テキスト ボックス 5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0" name="直線コネクタ 5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1" name="テキスト ボックス 5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2" name="直線コネクタ 5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3" name="テキスト ボックス 5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4" name="直線コネクタ 5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5" name="テキスト ボックス 5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47" name="直線コネクタ 546"/>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48"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49" name="直線コネクタ 548"/>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50"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51" name="直線コネクタ 550"/>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552"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53" name="フローチャート: 判断 552"/>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54" name="フローチャート: 判断 553"/>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555"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556" name="フローチャート: 判断 555"/>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557"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8" name="テキスト ボックス 5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9" name="テキスト ボックス 5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0" name="テキスト ボックス 5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1" name="テキスト ボックス 5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2" name="テキスト ボックス 5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26543</xdr:rowOff>
    </xdr:from>
    <xdr:to>
      <xdr:col>112</xdr:col>
      <xdr:colOff>38100</xdr:colOff>
      <xdr:row>86</xdr:row>
      <xdr:rowOff>128143</xdr:rowOff>
    </xdr:to>
    <xdr:sp macro="" textlink="">
      <xdr:nvSpPr>
        <xdr:cNvPr id="563" name="楕円 562"/>
        <xdr:cNvSpPr/>
      </xdr:nvSpPr>
      <xdr:spPr>
        <a:xfrm>
          <a:off x="21272500" y="14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27687</xdr:rowOff>
    </xdr:from>
    <xdr:to>
      <xdr:col>107</xdr:col>
      <xdr:colOff>101600</xdr:colOff>
      <xdr:row>86</xdr:row>
      <xdr:rowOff>129287</xdr:rowOff>
    </xdr:to>
    <xdr:sp macro="" textlink="">
      <xdr:nvSpPr>
        <xdr:cNvPr id="564" name="楕円 563"/>
        <xdr:cNvSpPr/>
      </xdr:nvSpPr>
      <xdr:spPr>
        <a:xfrm>
          <a:off x="20383500" y="1477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77343</xdr:rowOff>
    </xdr:from>
    <xdr:to>
      <xdr:col>111</xdr:col>
      <xdr:colOff>177800</xdr:colOff>
      <xdr:row>86</xdr:row>
      <xdr:rowOff>78487</xdr:rowOff>
    </xdr:to>
    <xdr:cxnSp macro="">
      <xdr:nvCxnSpPr>
        <xdr:cNvPr id="565" name="直線コネクタ 564"/>
        <xdr:cNvCxnSpPr/>
      </xdr:nvCxnSpPr>
      <xdr:spPr>
        <a:xfrm flipV="1">
          <a:off x="20434300" y="1482204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119270</xdr:rowOff>
    </xdr:from>
    <xdr:ext cx="469744" cy="259045"/>
    <xdr:sp macro="" textlink="">
      <xdr:nvSpPr>
        <xdr:cNvPr id="566" name="n_1mainValue【消防施設】&#10;一人当たり面積"/>
        <xdr:cNvSpPr txBox="1"/>
      </xdr:nvSpPr>
      <xdr:spPr>
        <a:xfrm>
          <a:off x="21075727" y="148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120414</xdr:rowOff>
    </xdr:from>
    <xdr:ext cx="469744" cy="259045"/>
    <xdr:sp macro="" textlink="">
      <xdr:nvSpPr>
        <xdr:cNvPr id="567" name="n_2mainValue【消防施設】&#10;一人当たり面積"/>
        <xdr:cNvSpPr txBox="1"/>
      </xdr:nvSpPr>
      <xdr:spPr>
        <a:xfrm>
          <a:off x="20199427" y="1486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8" name="正方形/長方形 5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9" name="正方形/長方形 5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0" name="正方形/長方形 5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1" name="正方形/長方形 5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2" name="正方形/長方形 5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3" name="正方形/長方形 5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4" name="正方形/長方形 5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5" name="正方形/長方形 5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6" name="テキスト ボックス 5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7" name="直線コネクタ 5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8" name="直線コネクタ 5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9" name="テキスト ボックス 5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0" name="直線コネクタ 5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1" name="テキスト ボックス 5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2" name="直線コネクタ 5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3" name="テキスト ボックス 5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4" name="直線コネクタ 5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5" name="テキスト ボックス 5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6" name="直線コネクタ 5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7" name="テキスト ボックス 5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8" name="直線コネクタ 5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9" name="テキスト ボックス 5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93" name="直線コネクタ 592"/>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94"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95" name="直線コネクタ 594"/>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7" name="直線コネクタ 59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98"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99" name="フローチャート: 判断 598"/>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00" name="フローチャート: 判断 599"/>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601"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02" name="フローチャート: 判断 601"/>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603"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4" name="テキスト ボックス 6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56424</xdr:rowOff>
    </xdr:from>
    <xdr:to>
      <xdr:col>81</xdr:col>
      <xdr:colOff>101600</xdr:colOff>
      <xdr:row>106</xdr:row>
      <xdr:rowOff>158024</xdr:rowOff>
    </xdr:to>
    <xdr:sp macro="" textlink="">
      <xdr:nvSpPr>
        <xdr:cNvPr id="609" name="楕円 608"/>
        <xdr:cNvSpPr/>
      </xdr:nvSpPr>
      <xdr:spPr>
        <a:xfrm>
          <a:off x="15430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165826</xdr:rowOff>
    </xdr:from>
    <xdr:to>
      <xdr:col>76</xdr:col>
      <xdr:colOff>165100</xdr:colOff>
      <xdr:row>106</xdr:row>
      <xdr:rowOff>95976</xdr:rowOff>
    </xdr:to>
    <xdr:sp macro="" textlink="">
      <xdr:nvSpPr>
        <xdr:cNvPr id="610" name="楕円 609"/>
        <xdr:cNvSpPr/>
      </xdr:nvSpPr>
      <xdr:spPr>
        <a:xfrm>
          <a:off x="14541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45176</xdr:rowOff>
    </xdr:from>
    <xdr:to>
      <xdr:col>81</xdr:col>
      <xdr:colOff>50800</xdr:colOff>
      <xdr:row>106</xdr:row>
      <xdr:rowOff>107224</xdr:rowOff>
    </xdr:to>
    <xdr:cxnSp macro="">
      <xdr:nvCxnSpPr>
        <xdr:cNvPr id="611" name="直線コネクタ 610"/>
        <xdr:cNvCxnSpPr/>
      </xdr:nvCxnSpPr>
      <xdr:spPr>
        <a:xfrm>
          <a:off x="14592300" y="1821887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149151</xdr:rowOff>
    </xdr:from>
    <xdr:ext cx="405111" cy="259045"/>
    <xdr:sp macro="" textlink="">
      <xdr:nvSpPr>
        <xdr:cNvPr id="612" name="n_1mainValue【庁舎】&#10;有形固定資産減価償却率"/>
        <xdr:cNvSpPr txBox="1"/>
      </xdr:nvSpPr>
      <xdr:spPr>
        <a:xfrm>
          <a:off x="152660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87103</xdr:rowOff>
    </xdr:from>
    <xdr:ext cx="405111" cy="259045"/>
    <xdr:sp macro="" textlink="">
      <xdr:nvSpPr>
        <xdr:cNvPr id="613" name="n_2mainValue【庁舎】&#10;有形固定資産減価償却率"/>
        <xdr:cNvSpPr txBox="1"/>
      </xdr:nvSpPr>
      <xdr:spPr>
        <a:xfrm>
          <a:off x="14389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4" name="正方形/長方形 6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5" name="正方形/長方形 6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6" name="正方形/長方形 6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7" name="正方形/長方形 6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8" name="正方形/長方形 6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9" name="正方形/長方形 6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0" name="正方形/長方形 6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4" name="直線コネクタ 6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5" name="テキスト ボックス 6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6" name="直線コネクタ 6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7" name="テキスト ボックス 6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8" name="直線コネクタ 6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9" name="テキスト ボックス 6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0" name="直線コネクタ 6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1" name="テキスト ボックス 6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2" name="直線コネクタ 6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3" name="テキスト ボックス 6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35" name="直線コネクタ 634"/>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36"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37" name="直線コネクタ 636"/>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38"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39" name="直線コネクタ 638"/>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640"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41" name="フローチャート: 判断 640"/>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42" name="フローチャート: 判断 641"/>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643"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644" name="フローチャート: 判断 643"/>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645" name="n_2ave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6" name="テキスト ボックス 6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64263</xdr:rowOff>
    </xdr:from>
    <xdr:to>
      <xdr:col>112</xdr:col>
      <xdr:colOff>38100</xdr:colOff>
      <xdr:row>107</xdr:row>
      <xdr:rowOff>165863</xdr:rowOff>
    </xdr:to>
    <xdr:sp macro="" textlink="">
      <xdr:nvSpPr>
        <xdr:cNvPr id="651" name="楕円 650"/>
        <xdr:cNvSpPr/>
      </xdr:nvSpPr>
      <xdr:spPr>
        <a:xfrm>
          <a:off x="21272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61748</xdr:rowOff>
    </xdr:from>
    <xdr:to>
      <xdr:col>107</xdr:col>
      <xdr:colOff>101600</xdr:colOff>
      <xdr:row>106</xdr:row>
      <xdr:rowOff>163348</xdr:rowOff>
    </xdr:to>
    <xdr:sp macro="" textlink="">
      <xdr:nvSpPr>
        <xdr:cNvPr id="652" name="楕円 651"/>
        <xdr:cNvSpPr/>
      </xdr:nvSpPr>
      <xdr:spPr>
        <a:xfrm>
          <a:off x="20383500" y="182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112548</xdr:rowOff>
    </xdr:from>
    <xdr:to>
      <xdr:col>111</xdr:col>
      <xdr:colOff>177800</xdr:colOff>
      <xdr:row>107</xdr:row>
      <xdr:rowOff>115063</xdr:rowOff>
    </xdr:to>
    <xdr:cxnSp macro="">
      <xdr:nvCxnSpPr>
        <xdr:cNvPr id="653" name="直線コネクタ 652"/>
        <xdr:cNvCxnSpPr/>
      </xdr:nvCxnSpPr>
      <xdr:spPr>
        <a:xfrm>
          <a:off x="20434300" y="18286248"/>
          <a:ext cx="889000" cy="17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156990</xdr:rowOff>
    </xdr:from>
    <xdr:ext cx="469744" cy="259045"/>
    <xdr:sp macro="" textlink="">
      <xdr:nvSpPr>
        <xdr:cNvPr id="654" name="n_1mainValue【庁舎】&#10;一人当たり面積"/>
        <xdr:cNvSpPr txBox="1"/>
      </xdr:nvSpPr>
      <xdr:spPr>
        <a:xfrm>
          <a:off x="21075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8425</xdr:rowOff>
    </xdr:from>
    <xdr:ext cx="469744" cy="259045"/>
    <xdr:sp macro="" textlink="">
      <xdr:nvSpPr>
        <xdr:cNvPr id="655" name="n_2mainValue【庁舎】&#10;一人当たり面積"/>
        <xdr:cNvSpPr txBox="1"/>
      </xdr:nvSpPr>
      <xdr:spPr>
        <a:xfrm>
          <a:off x="20199427" y="1801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有形固定資産減価償却率については、消防施設が類似団体と比較して高く、庁舎が低くなっている。</a:t>
          </a:r>
          <a:endParaRPr lang="ja-JP" altLang="ja-JP" sz="1400">
            <a:effectLst/>
          </a:endParaRPr>
        </a:p>
        <a:p>
          <a:r>
            <a:rPr kumimoji="1" lang="ja-JP" altLang="ja-JP" sz="1100">
              <a:solidFill>
                <a:schemeClr val="dk1"/>
              </a:solidFill>
              <a:effectLst/>
              <a:latin typeface="+mn-lt"/>
              <a:ea typeface="+mn-ea"/>
              <a:cs typeface="+mn-cs"/>
            </a:rPr>
            <a:t>消防施設の高い要因は、本村にある消防ポンプ格納庫において、建築からの経過年数が１６年を経過しているためである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平成２７年度に、村内に防火水槽を設置したことにより、</a:t>
          </a:r>
          <a:r>
            <a:rPr kumimoji="1" lang="ja-JP" altLang="en-US" sz="1100">
              <a:solidFill>
                <a:schemeClr val="dk1"/>
              </a:solidFill>
              <a:effectLst/>
              <a:latin typeface="+mn-lt"/>
              <a:ea typeface="+mn-ea"/>
              <a:cs typeface="+mn-cs"/>
            </a:rPr>
            <a:t>前年と比較して、大幅に下がった。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庁舎の低い要因は、平成２１年度に旧小学校を改修し教育委員会庁舎にしたことが要因である。</a:t>
          </a:r>
          <a:endParaRPr lang="ja-JP" altLang="ja-JP" sz="1400">
            <a:effectLst/>
          </a:endParaRPr>
        </a:p>
        <a:p>
          <a:r>
            <a:rPr kumimoji="1" lang="ja-JP" altLang="ja-JP" sz="1100">
              <a:solidFill>
                <a:schemeClr val="dk1"/>
              </a:solidFill>
              <a:effectLst/>
              <a:latin typeface="+mn-lt"/>
              <a:ea typeface="+mn-ea"/>
              <a:cs typeface="+mn-cs"/>
            </a:rPr>
            <a:t>今後は施設の現況等を確認し、</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までに個別施設計画を策定し、適切に施設を管理していく。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1.4.6\&#32207;&#21209;&#35506;\01&#36001;&#25919;&#65288;&#21512;&#20307;&#65289;\H31&#36001;&#25919;\&#29031;&#20250;&#12289;&#36890;&#30693;&#31561;\191016&#12304;1024&#12294;&#12305;&#24179;&#25104;29&#24180;&#24230;&#36001;&#25919;&#29366;&#27841;&#36039;&#26009;&#38598;&#12398;&#36861;&#21152;&#20316;&#25104;\&#30476;&#36865;&#20184;&#29992;&#65288;&#24179;&#25104;&#65298;&#65305;&#24180;&#24230;&#65289;\&#12304;&#36001;&#25919;&#29366;&#27841;&#36039;&#26009;&#38598;&#12305;_443221_&#23019;&#23798;&#26449;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46.8</v>
          </cell>
          <cell r="CN53">
            <v>48.5</v>
          </cell>
        </row>
        <row r="55">
          <cell r="AN55" t="str">
            <v>類似団体内平均値</v>
          </cell>
          <cell r="CF55">
            <v>0</v>
          </cell>
          <cell r="CN55">
            <v>0</v>
          </cell>
        </row>
        <row r="57">
          <cell r="CF57">
            <v>54.2</v>
          </cell>
          <cell r="CN57">
            <v>56.3</v>
          </cell>
        </row>
        <row r="72">
          <cell r="BP72" t="str">
            <v>H25</v>
          </cell>
          <cell r="BX72" t="str">
            <v>H26</v>
          </cell>
          <cell r="CF72" t="str">
            <v>H27</v>
          </cell>
          <cell r="CN72" t="str">
            <v>H28</v>
          </cell>
          <cell r="CV72" t="str">
            <v>H29</v>
          </cell>
        </row>
        <row r="73">
          <cell r="AN73" t="str">
            <v>当該団体値</v>
          </cell>
        </row>
        <row r="75">
          <cell r="BP75">
            <v>9.1999999999999993</v>
          </cell>
          <cell r="BX75">
            <v>8.1999999999999993</v>
          </cell>
          <cell r="CF75">
            <v>6.9</v>
          </cell>
          <cell r="CN75">
            <v>5.4</v>
          </cell>
          <cell r="CV75">
            <v>4.8</v>
          </cell>
        </row>
        <row r="77">
          <cell r="AN77" t="str">
            <v>類似団体内平均値</v>
          </cell>
          <cell r="BP77">
            <v>0</v>
          </cell>
          <cell r="BX77">
            <v>0</v>
          </cell>
          <cell r="CF77">
            <v>0</v>
          </cell>
          <cell r="CN77">
            <v>0</v>
          </cell>
          <cell r="CV77">
            <v>0</v>
          </cell>
        </row>
        <row r="79">
          <cell r="BP79">
            <v>9.1999999999999993</v>
          </cell>
          <cell r="BX79">
            <v>8.1999999999999993</v>
          </cell>
          <cell r="CF79">
            <v>7.8</v>
          </cell>
          <cell r="CN79">
            <v>7.4</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R2" sqref="R2"/>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2549068</v>
      </c>
      <c r="BO4" s="372"/>
      <c r="BP4" s="372"/>
      <c r="BQ4" s="372"/>
      <c r="BR4" s="372"/>
      <c r="BS4" s="372"/>
      <c r="BT4" s="372"/>
      <c r="BU4" s="373"/>
      <c r="BV4" s="371">
        <v>2396477</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20.6</v>
      </c>
      <c r="CU4" s="378"/>
      <c r="CV4" s="378"/>
      <c r="CW4" s="378"/>
      <c r="CX4" s="378"/>
      <c r="CY4" s="378"/>
      <c r="CZ4" s="378"/>
      <c r="DA4" s="379"/>
      <c r="DB4" s="377">
        <v>10.7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2261277</v>
      </c>
      <c r="BO5" s="409"/>
      <c r="BP5" s="409"/>
      <c r="BQ5" s="409"/>
      <c r="BR5" s="409"/>
      <c r="BS5" s="409"/>
      <c r="BT5" s="409"/>
      <c r="BU5" s="410"/>
      <c r="BV5" s="408">
        <v>2166664</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84</v>
      </c>
      <c r="CU5" s="406"/>
      <c r="CV5" s="406"/>
      <c r="CW5" s="406"/>
      <c r="CX5" s="406"/>
      <c r="CY5" s="406"/>
      <c r="CZ5" s="406"/>
      <c r="DA5" s="407"/>
      <c r="DB5" s="405">
        <v>82.6</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287791</v>
      </c>
      <c r="BO6" s="409"/>
      <c r="BP6" s="409"/>
      <c r="BQ6" s="409"/>
      <c r="BR6" s="409"/>
      <c r="BS6" s="409"/>
      <c r="BT6" s="409"/>
      <c r="BU6" s="410"/>
      <c r="BV6" s="408">
        <v>229813</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87.1</v>
      </c>
      <c r="CU6" s="446"/>
      <c r="CV6" s="446"/>
      <c r="CW6" s="446"/>
      <c r="CX6" s="446"/>
      <c r="CY6" s="446"/>
      <c r="CZ6" s="446"/>
      <c r="DA6" s="447"/>
      <c r="DB6" s="445">
        <v>85.6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2675</v>
      </c>
      <c r="BO7" s="409"/>
      <c r="BP7" s="409"/>
      <c r="BQ7" s="409"/>
      <c r="BR7" s="409"/>
      <c r="BS7" s="409"/>
      <c r="BT7" s="409"/>
      <c r="BU7" s="410"/>
      <c r="BV7" s="408">
        <v>79243</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1383649</v>
      </c>
      <c r="CU7" s="409"/>
      <c r="CV7" s="409"/>
      <c r="CW7" s="409"/>
      <c r="CX7" s="409"/>
      <c r="CY7" s="409"/>
      <c r="CZ7" s="409"/>
      <c r="DA7" s="410"/>
      <c r="DB7" s="408">
        <v>1401599</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285116</v>
      </c>
      <c r="BO8" s="409"/>
      <c r="BP8" s="409"/>
      <c r="BQ8" s="409"/>
      <c r="BR8" s="409"/>
      <c r="BS8" s="409"/>
      <c r="BT8" s="409"/>
      <c r="BU8" s="410"/>
      <c r="BV8" s="408">
        <v>150570</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0.1</v>
      </c>
      <c r="CU8" s="449"/>
      <c r="CV8" s="449"/>
      <c r="CW8" s="449"/>
      <c r="CX8" s="449"/>
      <c r="CY8" s="449"/>
      <c r="CZ8" s="449"/>
      <c r="DA8" s="450"/>
      <c r="DB8" s="448">
        <v>0.1</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1991</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87</v>
      </c>
      <c r="AV9" s="441"/>
      <c r="AW9" s="441"/>
      <c r="AX9" s="441"/>
      <c r="AY9" s="442" t="s">
        <v>109</v>
      </c>
      <c r="AZ9" s="443"/>
      <c r="BA9" s="443"/>
      <c r="BB9" s="443"/>
      <c r="BC9" s="443"/>
      <c r="BD9" s="443"/>
      <c r="BE9" s="443"/>
      <c r="BF9" s="443"/>
      <c r="BG9" s="443"/>
      <c r="BH9" s="443"/>
      <c r="BI9" s="443"/>
      <c r="BJ9" s="443"/>
      <c r="BK9" s="443"/>
      <c r="BL9" s="443"/>
      <c r="BM9" s="444"/>
      <c r="BN9" s="408">
        <v>134546</v>
      </c>
      <c r="BO9" s="409"/>
      <c r="BP9" s="409"/>
      <c r="BQ9" s="409"/>
      <c r="BR9" s="409"/>
      <c r="BS9" s="409"/>
      <c r="BT9" s="409"/>
      <c r="BU9" s="410"/>
      <c r="BV9" s="408">
        <v>5719</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13.3</v>
      </c>
      <c r="CU9" s="406"/>
      <c r="CV9" s="406"/>
      <c r="CW9" s="406"/>
      <c r="CX9" s="406"/>
      <c r="CY9" s="406"/>
      <c r="CZ9" s="406"/>
      <c r="DA9" s="407"/>
      <c r="DB9" s="405">
        <v>15.2</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2189</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502</v>
      </c>
      <c r="BO10" s="409"/>
      <c r="BP10" s="409"/>
      <c r="BQ10" s="409"/>
      <c r="BR10" s="409"/>
      <c r="BS10" s="409"/>
      <c r="BT10" s="409"/>
      <c r="BU10" s="410"/>
      <c r="BV10" s="408">
        <v>85516</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2090</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300502</v>
      </c>
      <c r="BO12" s="409"/>
      <c r="BP12" s="409"/>
      <c r="BQ12" s="409"/>
      <c r="BR12" s="409"/>
      <c r="BS12" s="409"/>
      <c r="BT12" s="409"/>
      <c r="BU12" s="410"/>
      <c r="BV12" s="408">
        <v>100515</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2090</v>
      </c>
      <c r="S13" s="490"/>
      <c r="T13" s="490"/>
      <c r="U13" s="490"/>
      <c r="V13" s="491"/>
      <c r="W13" s="424" t="s">
        <v>133</v>
      </c>
      <c r="X13" s="425"/>
      <c r="Y13" s="425"/>
      <c r="Z13" s="425"/>
      <c r="AA13" s="425"/>
      <c r="AB13" s="415"/>
      <c r="AC13" s="459">
        <v>218</v>
      </c>
      <c r="AD13" s="460"/>
      <c r="AE13" s="460"/>
      <c r="AF13" s="460"/>
      <c r="AG13" s="499"/>
      <c r="AH13" s="459">
        <v>272</v>
      </c>
      <c r="AI13" s="460"/>
      <c r="AJ13" s="460"/>
      <c r="AK13" s="460"/>
      <c r="AL13" s="461"/>
      <c r="AM13" s="437" t="s">
        <v>134</v>
      </c>
      <c r="AN13" s="438"/>
      <c r="AO13" s="438"/>
      <c r="AP13" s="438"/>
      <c r="AQ13" s="438"/>
      <c r="AR13" s="438"/>
      <c r="AS13" s="438"/>
      <c r="AT13" s="439"/>
      <c r="AU13" s="440" t="s">
        <v>128</v>
      </c>
      <c r="AV13" s="441"/>
      <c r="AW13" s="441"/>
      <c r="AX13" s="441"/>
      <c r="AY13" s="442" t="s">
        <v>135</v>
      </c>
      <c r="AZ13" s="443"/>
      <c r="BA13" s="443"/>
      <c r="BB13" s="443"/>
      <c r="BC13" s="443"/>
      <c r="BD13" s="443"/>
      <c r="BE13" s="443"/>
      <c r="BF13" s="443"/>
      <c r="BG13" s="443"/>
      <c r="BH13" s="443"/>
      <c r="BI13" s="443"/>
      <c r="BJ13" s="443"/>
      <c r="BK13" s="443"/>
      <c r="BL13" s="443"/>
      <c r="BM13" s="444"/>
      <c r="BN13" s="408">
        <v>-165454</v>
      </c>
      <c r="BO13" s="409"/>
      <c r="BP13" s="409"/>
      <c r="BQ13" s="409"/>
      <c r="BR13" s="409"/>
      <c r="BS13" s="409"/>
      <c r="BT13" s="409"/>
      <c r="BU13" s="410"/>
      <c r="BV13" s="408">
        <v>-9280</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4.8</v>
      </c>
      <c r="CU13" s="406"/>
      <c r="CV13" s="406"/>
      <c r="CW13" s="406"/>
      <c r="CX13" s="406"/>
      <c r="CY13" s="406"/>
      <c r="CZ13" s="406"/>
      <c r="DA13" s="407"/>
      <c r="DB13" s="405">
        <v>5.4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2152</v>
      </c>
      <c r="S14" s="490"/>
      <c r="T14" s="490"/>
      <c r="U14" s="490"/>
      <c r="V14" s="491"/>
      <c r="W14" s="398"/>
      <c r="X14" s="399"/>
      <c r="Y14" s="399"/>
      <c r="Z14" s="399"/>
      <c r="AA14" s="399"/>
      <c r="AB14" s="388"/>
      <c r="AC14" s="492">
        <v>24.7</v>
      </c>
      <c r="AD14" s="493"/>
      <c r="AE14" s="493"/>
      <c r="AF14" s="493"/>
      <c r="AG14" s="494"/>
      <c r="AH14" s="492">
        <v>27.9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139</v>
      </c>
      <c r="CU14" s="504"/>
      <c r="CV14" s="504"/>
      <c r="CW14" s="504"/>
      <c r="CX14" s="504"/>
      <c r="CY14" s="504"/>
      <c r="CZ14" s="504"/>
      <c r="DA14" s="505"/>
      <c r="DB14" s="503" t="s">
        <v>131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2152</v>
      </c>
      <c r="S15" s="490"/>
      <c r="T15" s="490"/>
      <c r="U15" s="490"/>
      <c r="V15" s="491"/>
      <c r="W15" s="424" t="s">
        <v>141</v>
      </c>
      <c r="X15" s="425"/>
      <c r="Y15" s="425"/>
      <c r="Z15" s="425"/>
      <c r="AA15" s="425"/>
      <c r="AB15" s="415"/>
      <c r="AC15" s="459">
        <v>121</v>
      </c>
      <c r="AD15" s="460"/>
      <c r="AE15" s="460"/>
      <c r="AF15" s="460"/>
      <c r="AG15" s="499"/>
      <c r="AH15" s="459">
        <v>151</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133991</v>
      </c>
      <c r="BO15" s="372"/>
      <c r="BP15" s="372"/>
      <c r="BQ15" s="372"/>
      <c r="BR15" s="372"/>
      <c r="BS15" s="372"/>
      <c r="BT15" s="372"/>
      <c r="BU15" s="373"/>
      <c r="BV15" s="371">
        <v>133905</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13.7</v>
      </c>
      <c r="AD16" s="493"/>
      <c r="AE16" s="493"/>
      <c r="AF16" s="493"/>
      <c r="AG16" s="494"/>
      <c r="AH16" s="492">
        <v>15.5</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1301901</v>
      </c>
      <c r="BO16" s="409"/>
      <c r="BP16" s="409"/>
      <c r="BQ16" s="409"/>
      <c r="BR16" s="409"/>
      <c r="BS16" s="409"/>
      <c r="BT16" s="409"/>
      <c r="BU16" s="410"/>
      <c r="BV16" s="408">
        <v>1320550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145</v>
      </c>
      <c r="S17" s="510"/>
      <c r="T17" s="510"/>
      <c r="U17" s="510"/>
      <c r="V17" s="511"/>
      <c r="W17" s="424" t="s">
        <v>148</v>
      </c>
      <c r="X17" s="425"/>
      <c r="Y17" s="425"/>
      <c r="Z17" s="425"/>
      <c r="AA17" s="425"/>
      <c r="AB17" s="415"/>
      <c r="AC17" s="459">
        <v>543</v>
      </c>
      <c r="AD17" s="460"/>
      <c r="AE17" s="460"/>
      <c r="AF17" s="460"/>
      <c r="AG17" s="499"/>
      <c r="AH17" s="459">
        <v>552</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167010</v>
      </c>
      <c r="BO17" s="409"/>
      <c r="BP17" s="409"/>
      <c r="BQ17" s="409"/>
      <c r="BR17" s="409"/>
      <c r="BS17" s="409"/>
      <c r="BT17" s="409"/>
      <c r="BU17" s="410"/>
      <c r="BV17" s="408">
        <v>166821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6.99</v>
      </c>
      <c r="M18" s="521"/>
      <c r="N18" s="521"/>
      <c r="O18" s="521"/>
      <c r="P18" s="521"/>
      <c r="Q18" s="521"/>
      <c r="R18" s="522"/>
      <c r="S18" s="522"/>
      <c r="T18" s="522"/>
      <c r="U18" s="522"/>
      <c r="V18" s="523"/>
      <c r="W18" s="426"/>
      <c r="X18" s="427"/>
      <c r="Y18" s="427"/>
      <c r="Z18" s="427"/>
      <c r="AA18" s="427"/>
      <c r="AB18" s="418"/>
      <c r="AC18" s="524">
        <v>61.6</v>
      </c>
      <c r="AD18" s="525"/>
      <c r="AE18" s="525"/>
      <c r="AF18" s="525"/>
      <c r="AG18" s="526"/>
      <c r="AH18" s="524">
        <v>56.6</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1187187</v>
      </c>
      <c r="BO18" s="409"/>
      <c r="BP18" s="409"/>
      <c r="BQ18" s="409"/>
      <c r="BR18" s="409"/>
      <c r="BS18" s="409"/>
      <c r="BT18" s="409"/>
      <c r="BU18" s="410"/>
      <c r="BV18" s="408">
        <v>1173550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285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2099697</v>
      </c>
      <c r="BO19" s="409"/>
      <c r="BP19" s="409"/>
      <c r="BQ19" s="409"/>
      <c r="BR19" s="409"/>
      <c r="BS19" s="409"/>
      <c r="BT19" s="409"/>
      <c r="BU19" s="410"/>
      <c r="BV19" s="408">
        <v>1917833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879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1862639</v>
      </c>
      <c r="BO23" s="409"/>
      <c r="BP23" s="409"/>
      <c r="BQ23" s="409"/>
      <c r="BR23" s="409"/>
      <c r="BS23" s="409"/>
      <c r="BT23" s="409"/>
      <c r="BU23" s="410"/>
      <c r="BV23" s="408">
        <v>1977426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6021</v>
      </c>
      <c r="R24" s="460"/>
      <c r="S24" s="460"/>
      <c r="T24" s="460"/>
      <c r="U24" s="460"/>
      <c r="V24" s="499"/>
      <c r="W24" s="558"/>
      <c r="X24" s="546"/>
      <c r="Y24" s="547"/>
      <c r="Z24" s="458" t="s">
        <v>164</v>
      </c>
      <c r="AA24" s="438"/>
      <c r="AB24" s="438"/>
      <c r="AC24" s="438"/>
      <c r="AD24" s="438"/>
      <c r="AE24" s="438"/>
      <c r="AF24" s="438"/>
      <c r="AG24" s="439"/>
      <c r="AH24" s="459">
        <v>65</v>
      </c>
      <c r="AI24" s="460"/>
      <c r="AJ24" s="460"/>
      <c r="AK24" s="460"/>
      <c r="AL24" s="499"/>
      <c r="AM24" s="459">
        <v>156715</v>
      </c>
      <c r="AN24" s="460"/>
      <c r="AO24" s="460"/>
      <c r="AP24" s="460"/>
      <c r="AQ24" s="460"/>
      <c r="AR24" s="499"/>
      <c r="AS24" s="459">
        <v>2411</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1842577</v>
      </c>
      <c r="BO24" s="409"/>
      <c r="BP24" s="409"/>
      <c r="BQ24" s="409"/>
      <c r="BR24" s="409"/>
      <c r="BS24" s="409"/>
      <c r="BT24" s="409"/>
      <c r="BU24" s="410"/>
      <c r="BV24" s="408">
        <v>1949051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4815</v>
      </c>
      <c r="R25" s="460"/>
      <c r="S25" s="460"/>
      <c r="T25" s="460"/>
      <c r="U25" s="460"/>
      <c r="V25" s="499"/>
      <c r="W25" s="558"/>
      <c r="X25" s="546"/>
      <c r="Y25" s="547"/>
      <c r="Z25" s="458" t="s">
        <v>167</v>
      </c>
      <c r="AA25" s="438"/>
      <c r="AB25" s="438"/>
      <c r="AC25" s="438"/>
      <c r="AD25" s="438"/>
      <c r="AE25" s="438"/>
      <c r="AF25" s="438"/>
      <c r="AG25" s="439"/>
      <c r="AH25" s="459" t="s">
        <v>131</v>
      </c>
      <c r="AI25" s="460"/>
      <c r="AJ25" s="460"/>
      <c r="AK25" s="460"/>
      <c r="AL25" s="499"/>
      <c r="AM25" s="459" t="s">
        <v>131</v>
      </c>
      <c r="AN25" s="460"/>
      <c r="AO25" s="460"/>
      <c r="AP25" s="460"/>
      <c r="AQ25" s="460"/>
      <c r="AR25" s="499"/>
      <c r="AS25" s="459" t="s">
        <v>131</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169</v>
      </c>
      <c r="BO25" s="372"/>
      <c r="BP25" s="372"/>
      <c r="BQ25" s="372"/>
      <c r="BR25" s="372"/>
      <c r="BS25" s="372"/>
      <c r="BT25" s="372"/>
      <c r="BU25" s="373"/>
      <c r="BV25" s="371">
        <v>93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4370</v>
      </c>
      <c r="R26" s="460"/>
      <c r="S26" s="460"/>
      <c r="T26" s="460"/>
      <c r="U26" s="460"/>
      <c r="V26" s="499"/>
      <c r="W26" s="558"/>
      <c r="X26" s="546"/>
      <c r="Y26" s="547"/>
      <c r="Z26" s="458" t="s">
        <v>170</v>
      </c>
      <c r="AA26" s="568"/>
      <c r="AB26" s="568"/>
      <c r="AC26" s="568"/>
      <c r="AD26" s="568"/>
      <c r="AE26" s="568"/>
      <c r="AF26" s="568"/>
      <c r="AG26" s="569"/>
      <c r="AH26" s="459">
        <v>8</v>
      </c>
      <c r="AI26" s="460"/>
      <c r="AJ26" s="460"/>
      <c r="AK26" s="460"/>
      <c r="AL26" s="499"/>
      <c r="AM26" s="459">
        <v>16368</v>
      </c>
      <c r="AN26" s="460"/>
      <c r="AO26" s="460"/>
      <c r="AP26" s="460"/>
      <c r="AQ26" s="460"/>
      <c r="AR26" s="499"/>
      <c r="AS26" s="459">
        <v>2046</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2277</v>
      </c>
      <c r="R27" s="460"/>
      <c r="S27" s="460"/>
      <c r="T27" s="460"/>
      <c r="U27" s="460"/>
      <c r="V27" s="499"/>
      <c r="W27" s="558"/>
      <c r="X27" s="546"/>
      <c r="Y27" s="547"/>
      <c r="Z27" s="458" t="s">
        <v>173</v>
      </c>
      <c r="AA27" s="438"/>
      <c r="AB27" s="438"/>
      <c r="AC27" s="438"/>
      <c r="AD27" s="438"/>
      <c r="AE27" s="438"/>
      <c r="AF27" s="438"/>
      <c r="AG27" s="439"/>
      <c r="AH27" s="459">
        <v>4</v>
      </c>
      <c r="AI27" s="460"/>
      <c r="AJ27" s="460"/>
      <c r="AK27" s="460"/>
      <c r="AL27" s="499"/>
      <c r="AM27" s="459">
        <v>9688</v>
      </c>
      <c r="AN27" s="460"/>
      <c r="AO27" s="460"/>
      <c r="AP27" s="460"/>
      <c r="AQ27" s="460"/>
      <c r="AR27" s="499"/>
      <c r="AS27" s="459">
        <v>2422</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45000</v>
      </c>
      <c r="BO27" s="582"/>
      <c r="BP27" s="582"/>
      <c r="BQ27" s="582"/>
      <c r="BR27" s="582"/>
      <c r="BS27" s="582"/>
      <c r="BT27" s="582"/>
      <c r="BU27" s="583"/>
      <c r="BV27" s="581">
        <v>45000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1971</v>
      </c>
      <c r="R28" s="460"/>
      <c r="S28" s="460"/>
      <c r="T28" s="460"/>
      <c r="U28" s="460"/>
      <c r="V28" s="499"/>
      <c r="W28" s="558"/>
      <c r="X28" s="546"/>
      <c r="Y28" s="547"/>
      <c r="Z28" s="458" t="s">
        <v>176</v>
      </c>
      <c r="AA28" s="438"/>
      <c r="AB28" s="438"/>
      <c r="AC28" s="438"/>
      <c r="AD28" s="438"/>
      <c r="AE28" s="438"/>
      <c r="AF28" s="438"/>
      <c r="AG28" s="439"/>
      <c r="AH28" s="459">
        <v>20</v>
      </c>
      <c r="AI28" s="460"/>
      <c r="AJ28" s="460"/>
      <c r="AK28" s="460"/>
      <c r="AL28" s="499"/>
      <c r="AM28" s="459">
        <v>39280</v>
      </c>
      <c r="AN28" s="460"/>
      <c r="AO28" s="460"/>
      <c r="AP28" s="460"/>
      <c r="AQ28" s="460"/>
      <c r="AR28" s="499"/>
      <c r="AS28" s="459">
        <v>1964</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310747</v>
      </c>
      <c r="BO28" s="372"/>
      <c r="BP28" s="372"/>
      <c r="BQ28" s="372"/>
      <c r="BR28" s="372"/>
      <c r="BS28" s="372"/>
      <c r="BT28" s="372"/>
      <c r="BU28" s="373"/>
      <c r="BV28" s="371">
        <v>610747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6</v>
      </c>
      <c r="M29" s="460"/>
      <c r="N29" s="460"/>
      <c r="O29" s="460"/>
      <c r="P29" s="499"/>
      <c r="Q29" s="459">
        <v>1863</v>
      </c>
      <c r="R29" s="460"/>
      <c r="S29" s="460"/>
      <c r="T29" s="460"/>
      <c r="U29" s="460"/>
      <c r="V29" s="499"/>
      <c r="W29" s="559"/>
      <c r="X29" s="560"/>
      <c r="Y29" s="561"/>
      <c r="Z29" s="458" t="s">
        <v>179</v>
      </c>
      <c r="AA29" s="438"/>
      <c r="AB29" s="438"/>
      <c r="AC29" s="438"/>
      <c r="AD29" s="438"/>
      <c r="AE29" s="438"/>
      <c r="AF29" s="438"/>
      <c r="AG29" s="439"/>
      <c r="AH29" s="459">
        <v>89</v>
      </c>
      <c r="AI29" s="460"/>
      <c r="AJ29" s="460"/>
      <c r="AK29" s="460"/>
      <c r="AL29" s="499"/>
      <c r="AM29" s="459">
        <v>205683</v>
      </c>
      <c r="AN29" s="460"/>
      <c r="AO29" s="460"/>
      <c r="AP29" s="460"/>
      <c r="AQ29" s="460"/>
      <c r="AR29" s="499"/>
      <c r="AS29" s="459">
        <v>2311</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246003</v>
      </c>
      <c r="BO29" s="409"/>
      <c r="BP29" s="409"/>
      <c r="BQ29" s="409"/>
      <c r="BR29" s="409"/>
      <c r="BS29" s="409"/>
      <c r="BT29" s="409"/>
      <c r="BU29" s="410"/>
      <c r="BV29" s="408">
        <v>245761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79.2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2441903</v>
      </c>
      <c r="BO30" s="582"/>
      <c r="BP30" s="582"/>
      <c r="BQ30" s="582"/>
      <c r="BR30" s="582"/>
      <c r="BS30" s="582"/>
      <c r="BT30" s="582"/>
      <c r="BU30" s="583"/>
      <c r="BV30" s="581">
        <v>2139435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189</v>
      </c>
      <c r="X33" s="397"/>
      <c r="Y33" s="397"/>
      <c r="Z33" s="397"/>
      <c r="AA33" s="397"/>
      <c r="AB33" s="397"/>
      <c r="AC33" s="397"/>
      <c r="AD33" s="397"/>
      <c r="AE33" s="397"/>
      <c r="AF33" s="397"/>
      <c r="AG33" s="397"/>
      <c r="AH33" s="397"/>
      <c r="AI33" s="397"/>
      <c r="AJ33" s="397"/>
      <c r="AK33" s="397"/>
      <c r="AL33" s="195"/>
      <c r="AM33" s="432" t="s">
        <v>188</v>
      </c>
      <c r="AN33" s="432"/>
      <c r="AO33" s="397" t="s">
        <v>189</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188</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12</v>
      </c>
      <c r="BF34" s="594"/>
      <c r="BG34" s="595" t="str">
        <f>IF('各会計、関係団体の財政状況及び健全化判断比率'!B35="","",'各会計、関係団体の財政状況及び健全化判断比率'!B35)</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16</v>
      </c>
      <c r="BX34" s="594"/>
      <c r="BY34" s="595" t="str">
        <f>IF('各会計、関係団体の財政状況及び健全化判断比率'!B68="","",'各会計、関係団体の財政状況及び健全化判断比率'!B68)</f>
        <v>大分県退職手当組合</v>
      </c>
      <c r="BZ34" s="595"/>
      <c r="CA34" s="595"/>
      <c r="CB34" s="595"/>
      <c r="CC34" s="595"/>
      <c r="CD34" s="595"/>
      <c r="CE34" s="595"/>
      <c r="CF34" s="595"/>
      <c r="CG34" s="595"/>
      <c r="CH34" s="595"/>
      <c r="CI34" s="595"/>
      <c r="CJ34" s="595"/>
      <c r="CK34" s="595"/>
      <c r="CL34" s="595"/>
      <c r="CM34" s="595"/>
      <c r="CN34" s="193"/>
      <c r="CO34" s="594">
        <f>IF(CQ34="","",MAX(C34:D43,U34:V43,AM34:AN43,BE34:BF43,BW34:BX43)+1)</f>
        <v>22</v>
      </c>
      <c r="CP34" s="594"/>
      <c r="CQ34" s="595" t="str">
        <f>IF('各会計、関係団体の財政状況及び健全化判断比率'!BS7="","",'各会計、関係団体の財政状況及び健全化判断比率'!BS7)</f>
        <v>姫島車えび養殖</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姫島開発総合センター特別会計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国民健康保険診療所特別会計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13</v>
      </c>
      <c r="BF35" s="594"/>
      <c r="BG35" s="595" t="str">
        <f>IF('各会計、関係団体の財政状況及び健全化判断比率'!B36="","",'各会計、関係団体の財政状況及び健全化判断比率'!B36)</f>
        <v>姫島丸特別会計</v>
      </c>
      <c r="BH35" s="595"/>
      <c r="BI35" s="595"/>
      <c r="BJ35" s="595"/>
      <c r="BK35" s="595"/>
      <c r="BL35" s="595"/>
      <c r="BM35" s="595"/>
      <c r="BN35" s="595"/>
      <c r="BO35" s="595"/>
      <c r="BP35" s="595"/>
      <c r="BQ35" s="595"/>
      <c r="BR35" s="595"/>
      <c r="BS35" s="595"/>
      <c r="BT35" s="595"/>
      <c r="BU35" s="595"/>
      <c r="BV35" s="193"/>
      <c r="BW35" s="594">
        <f t="shared" ref="BW35:BW43" si="2">IF(BY35="","",BW34+1)</f>
        <v>17</v>
      </c>
      <c r="BX35" s="594"/>
      <c r="BY35" s="595" t="str">
        <f>IF('各会計、関係団体の財政状況及び健全化判断比率'!B69="","",'各会計、関係団体の財政状況及び健全化判断比率'!B69)</f>
        <v>大分県消防補償等組合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ケーブルテレビ事業特別会計</v>
      </c>
      <c r="F36" s="595"/>
      <c r="G36" s="595"/>
      <c r="H36" s="595"/>
      <c r="I36" s="595"/>
      <c r="J36" s="595"/>
      <c r="K36" s="595"/>
      <c r="L36" s="595"/>
      <c r="M36" s="595"/>
      <c r="N36" s="595"/>
      <c r="O36" s="595"/>
      <c r="P36" s="595"/>
      <c r="Q36" s="595"/>
      <c r="R36" s="595"/>
      <c r="S36" s="595"/>
      <c r="T36" s="193"/>
      <c r="U36" s="594">
        <f t="shared" ref="U36:U43" si="4">IF(W36="","",U35+1)</f>
        <v>7</v>
      </c>
      <c r="V36" s="594"/>
      <c r="W36" s="595" t="str">
        <f>IF('各会計、関係団体の財政状況及び健全化判断比率'!B30="","",'各会計、関係団体の財政状況及び健全化判断比率'!B30)</f>
        <v>駐車場特別会計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14</v>
      </c>
      <c r="BF36" s="594"/>
      <c r="BG36" s="595" t="str">
        <f>IF('各会計、関係団体の財政状況及び健全化判断比率'!B37="","",'各会計、関係団体の財政状況及び健全化判断比率'!B37)</f>
        <v>下水道特別会計</v>
      </c>
      <c r="BH36" s="595"/>
      <c r="BI36" s="595"/>
      <c r="BJ36" s="595"/>
      <c r="BK36" s="595"/>
      <c r="BL36" s="595"/>
      <c r="BM36" s="595"/>
      <c r="BN36" s="595"/>
      <c r="BO36" s="595"/>
      <c r="BP36" s="595"/>
      <c r="BQ36" s="595"/>
      <c r="BR36" s="595"/>
      <c r="BS36" s="595"/>
      <c r="BT36" s="595"/>
      <c r="BU36" s="595"/>
      <c r="BV36" s="193"/>
      <c r="BW36" s="594">
        <f t="shared" si="2"/>
        <v>18</v>
      </c>
      <c r="BX36" s="594"/>
      <c r="BY36" s="595" t="str">
        <f>IF('各会計、関係団体の財政状況及び健全化判断比率'!B70="","",'各会計、関係団体の財政状況及び健全化判断比率'!B70)</f>
        <v>大分県交通災害共済組合（交通災害共済事業会計）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高齢者生活福祉センター特別会計（普通会計）</v>
      </c>
      <c r="F37" s="595"/>
      <c r="G37" s="595"/>
      <c r="H37" s="595"/>
      <c r="I37" s="595"/>
      <c r="J37" s="595"/>
      <c r="K37" s="595"/>
      <c r="L37" s="595"/>
      <c r="M37" s="595"/>
      <c r="N37" s="595"/>
      <c r="O37" s="595"/>
      <c r="P37" s="595"/>
      <c r="Q37" s="595"/>
      <c r="R37" s="595"/>
      <c r="S37" s="595"/>
      <c r="T37" s="193"/>
      <c r="U37" s="594">
        <f t="shared" si="4"/>
        <v>8</v>
      </c>
      <c r="V37" s="594"/>
      <c r="W37" s="595" t="str">
        <f>IF('各会計、関係団体の財政状況及び健全化判断比率'!B31="","",'各会計、関係団体の財政状況及び健全化判断比率'!B31)</f>
        <v>介護保険特別会計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15</v>
      </c>
      <c r="BF37" s="594"/>
      <c r="BG37" s="595" t="str">
        <f>IF('各会計、関係団体の財政状況及び健全化判断比率'!B38="","",'各会計、関係団体の財政状況及び健全化判断比率'!B38)</f>
        <v>漁業集落排水事業特別会計</v>
      </c>
      <c r="BH37" s="595"/>
      <c r="BI37" s="595"/>
      <c r="BJ37" s="595"/>
      <c r="BK37" s="595"/>
      <c r="BL37" s="595"/>
      <c r="BM37" s="595"/>
      <c r="BN37" s="595"/>
      <c r="BO37" s="595"/>
      <c r="BP37" s="595"/>
      <c r="BQ37" s="595"/>
      <c r="BR37" s="595"/>
      <c r="BS37" s="595"/>
      <c r="BT37" s="595"/>
      <c r="BU37" s="595"/>
      <c r="BV37" s="193"/>
      <c r="BW37" s="594">
        <f t="shared" si="2"/>
        <v>19</v>
      </c>
      <c r="BX37" s="594"/>
      <c r="BY37" s="595" t="str">
        <f>IF('各会計、関係団体の財政状況及び健全化判断比率'!B71="","",'各会計、関係団体の財政状況及び健全化判断比率'!B71)</f>
        <v>大分県市町村会館管理組合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9</v>
      </c>
      <c r="V38" s="594"/>
      <c r="W38" s="595" t="str">
        <f>IF('各会計、関係団体の財政状況及び健全化判断比率'!B32="","",'各会計、関係団体の財政状況及び健全化判断比率'!B32)</f>
        <v>高齢者生活福祉センター特別会計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20</v>
      </c>
      <c r="BX38" s="594"/>
      <c r="BY38" s="595" t="str">
        <f>IF('各会計、関係団体の財政状況及び健全化判断比率'!B72="","",'各会計、関係団体の財政状況及び健全化判断比率'!B72)</f>
        <v>大分県後期高齢者医療広域連合（普通会計）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f t="shared" si="4"/>
        <v>10</v>
      </c>
      <c r="V39" s="594"/>
      <c r="W39" s="595" t="str">
        <f>IF('各会計、関係団体の財政状況及び健全化判断比率'!B33="","",'各会計、関係団体の財政状況及び健全化判断比率'!B33)</f>
        <v>地域包括支援センター特別会計</v>
      </c>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21</v>
      </c>
      <c r="BX39" s="594"/>
      <c r="BY39" s="595" t="str">
        <f>IF('各会計、関係団体の財政状況及び健全化判断比率'!B73="","",'各会計、関係団体の財政状況及び健全化判断比率'!B73)</f>
        <v>大分県後期高齢者医療広域連合（後期高齢者医療事業会計）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f t="shared" si="4"/>
        <v>11</v>
      </c>
      <c r="V40" s="594"/>
      <c r="W40" s="595" t="str">
        <f>IF('各会計、関係団体の財政状況及び健全化判断比率'!B34="","",'各会計、関係団体の財政状況及び健全化判断比率'!B34)</f>
        <v>後期高齢者医療特別会計</v>
      </c>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AO9UY6m3CCkgipXU/PcPnXLp4aKXxi47huZAYd/BX6USBgtqFsfCySb/3WUJT/BwlhsUDYrVc4wUsl3bn+hstQ==" saltValue="G3aCYCUCBFu91KXdRbPj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R32" sqref="R32:Y32"/>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217</v>
      </c>
      <c r="C5" s="608"/>
      <c r="D5" s="608"/>
      <c r="E5" s="608"/>
      <c r="F5" s="608"/>
      <c r="G5" s="608"/>
      <c r="H5" s="608"/>
      <c r="I5" s="608"/>
      <c r="J5" s="608"/>
      <c r="K5" s="608"/>
      <c r="L5" s="608"/>
      <c r="M5" s="608"/>
      <c r="N5" s="608"/>
      <c r="O5" s="608"/>
      <c r="P5" s="608"/>
      <c r="Q5" s="609"/>
      <c r="R5" s="610">
        <v>128958</v>
      </c>
      <c r="S5" s="611"/>
      <c r="T5" s="611"/>
      <c r="U5" s="611"/>
      <c r="V5" s="611"/>
      <c r="W5" s="611"/>
      <c r="X5" s="611"/>
      <c r="Y5" s="612"/>
      <c r="Z5" s="613">
        <v>5.0999999999999996</v>
      </c>
      <c r="AA5" s="613"/>
      <c r="AB5" s="613"/>
      <c r="AC5" s="613"/>
      <c r="AD5" s="614">
        <v>128958</v>
      </c>
      <c r="AE5" s="614"/>
      <c r="AF5" s="614"/>
      <c r="AG5" s="614"/>
      <c r="AH5" s="614"/>
      <c r="AI5" s="614"/>
      <c r="AJ5" s="614"/>
      <c r="AK5" s="614"/>
      <c r="AL5" s="615">
        <v>9.5</v>
      </c>
      <c r="AM5" s="616"/>
      <c r="AN5" s="616"/>
      <c r="AO5" s="617"/>
      <c r="AP5" s="607" t="s">
        <v>218</v>
      </c>
      <c r="AQ5" s="608"/>
      <c r="AR5" s="608"/>
      <c r="AS5" s="608"/>
      <c r="AT5" s="608"/>
      <c r="AU5" s="608"/>
      <c r="AV5" s="608"/>
      <c r="AW5" s="608"/>
      <c r="AX5" s="608"/>
      <c r="AY5" s="608"/>
      <c r="AZ5" s="608"/>
      <c r="BA5" s="608"/>
      <c r="BB5" s="608"/>
      <c r="BC5" s="608"/>
      <c r="BD5" s="608"/>
      <c r="BE5" s="608"/>
      <c r="BF5" s="609"/>
      <c r="BG5" s="621">
        <v>128958</v>
      </c>
      <c r="BH5" s="622"/>
      <c r="BI5" s="622"/>
      <c r="BJ5" s="622"/>
      <c r="BK5" s="622"/>
      <c r="BL5" s="622"/>
      <c r="BM5" s="622"/>
      <c r="BN5" s="623"/>
      <c r="BO5" s="624">
        <v>100</v>
      </c>
      <c r="BP5" s="624"/>
      <c r="BQ5" s="624"/>
      <c r="BR5" s="624"/>
      <c r="BS5" s="625" t="s">
        <v>219</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211</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c r="B6" s="618" t="s">
        <v>223</v>
      </c>
      <c r="C6" s="619"/>
      <c r="D6" s="619"/>
      <c r="E6" s="619"/>
      <c r="F6" s="619"/>
      <c r="G6" s="619"/>
      <c r="H6" s="619"/>
      <c r="I6" s="619"/>
      <c r="J6" s="619"/>
      <c r="K6" s="619"/>
      <c r="L6" s="619"/>
      <c r="M6" s="619"/>
      <c r="N6" s="619"/>
      <c r="O6" s="619"/>
      <c r="P6" s="619"/>
      <c r="Q6" s="620"/>
      <c r="R6" s="621">
        <v>8985</v>
      </c>
      <c r="S6" s="622"/>
      <c r="T6" s="622"/>
      <c r="U6" s="622"/>
      <c r="V6" s="622"/>
      <c r="W6" s="622"/>
      <c r="X6" s="622"/>
      <c r="Y6" s="623"/>
      <c r="Z6" s="624">
        <v>0.4</v>
      </c>
      <c r="AA6" s="624"/>
      <c r="AB6" s="624"/>
      <c r="AC6" s="624"/>
      <c r="AD6" s="625">
        <v>8985</v>
      </c>
      <c r="AE6" s="625"/>
      <c r="AF6" s="625"/>
      <c r="AG6" s="625"/>
      <c r="AH6" s="625"/>
      <c r="AI6" s="625"/>
      <c r="AJ6" s="625"/>
      <c r="AK6" s="625"/>
      <c r="AL6" s="626">
        <v>0.7</v>
      </c>
      <c r="AM6" s="627"/>
      <c r="AN6" s="627"/>
      <c r="AO6" s="628"/>
      <c r="AP6" s="618" t="s">
        <v>224</v>
      </c>
      <c r="AQ6" s="619"/>
      <c r="AR6" s="619"/>
      <c r="AS6" s="619"/>
      <c r="AT6" s="619"/>
      <c r="AU6" s="619"/>
      <c r="AV6" s="619"/>
      <c r="AW6" s="619"/>
      <c r="AX6" s="619"/>
      <c r="AY6" s="619"/>
      <c r="AZ6" s="619"/>
      <c r="BA6" s="619"/>
      <c r="BB6" s="619"/>
      <c r="BC6" s="619"/>
      <c r="BD6" s="619"/>
      <c r="BE6" s="619"/>
      <c r="BF6" s="620"/>
      <c r="BG6" s="621">
        <v>128958</v>
      </c>
      <c r="BH6" s="622"/>
      <c r="BI6" s="622"/>
      <c r="BJ6" s="622"/>
      <c r="BK6" s="622"/>
      <c r="BL6" s="622"/>
      <c r="BM6" s="622"/>
      <c r="BN6" s="623"/>
      <c r="BO6" s="624">
        <v>100</v>
      </c>
      <c r="BP6" s="624"/>
      <c r="BQ6" s="624"/>
      <c r="BR6" s="624"/>
      <c r="BS6" s="625" t="s">
        <v>122</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36385</v>
      </c>
      <c r="CS6" s="622"/>
      <c r="CT6" s="622"/>
      <c r="CU6" s="622"/>
      <c r="CV6" s="622"/>
      <c r="CW6" s="622"/>
      <c r="CX6" s="622"/>
      <c r="CY6" s="623"/>
      <c r="CZ6" s="615">
        <v>1.6</v>
      </c>
      <c r="DA6" s="616"/>
      <c r="DB6" s="616"/>
      <c r="DC6" s="635"/>
      <c r="DD6" s="630" t="s">
        <v>219</v>
      </c>
      <c r="DE6" s="622"/>
      <c r="DF6" s="622"/>
      <c r="DG6" s="622"/>
      <c r="DH6" s="622"/>
      <c r="DI6" s="622"/>
      <c r="DJ6" s="622"/>
      <c r="DK6" s="622"/>
      <c r="DL6" s="622"/>
      <c r="DM6" s="622"/>
      <c r="DN6" s="622"/>
      <c r="DO6" s="622"/>
      <c r="DP6" s="623"/>
      <c r="DQ6" s="630">
        <v>36385</v>
      </c>
      <c r="DR6" s="622"/>
      <c r="DS6" s="622"/>
      <c r="DT6" s="622"/>
      <c r="DU6" s="622"/>
      <c r="DV6" s="622"/>
      <c r="DW6" s="622"/>
      <c r="DX6" s="622"/>
      <c r="DY6" s="622"/>
      <c r="DZ6" s="622"/>
      <c r="EA6" s="622"/>
      <c r="EB6" s="622"/>
      <c r="EC6" s="631"/>
    </row>
    <row r="7" spans="2:143" ht="11.25" customHeight="1">
      <c r="B7" s="618" t="s">
        <v>226</v>
      </c>
      <c r="C7" s="619"/>
      <c r="D7" s="619"/>
      <c r="E7" s="619"/>
      <c r="F7" s="619"/>
      <c r="G7" s="619"/>
      <c r="H7" s="619"/>
      <c r="I7" s="619"/>
      <c r="J7" s="619"/>
      <c r="K7" s="619"/>
      <c r="L7" s="619"/>
      <c r="M7" s="619"/>
      <c r="N7" s="619"/>
      <c r="O7" s="619"/>
      <c r="P7" s="619"/>
      <c r="Q7" s="620"/>
      <c r="R7" s="621">
        <v>214</v>
      </c>
      <c r="S7" s="622"/>
      <c r="T7" s="622"/>
      <c r="U7" s="622"/>
      <c r="V7" s="622"/>
      <c r="W7" s="622"/>
      <c r="X7" s="622"/>
      <c r="Y7" s="623"/>
      <c r="Z7" s="624">
        <v>0</v>
      </c>
      <c r="AA7" s="624"/>
      <c r="AB7" s="624"/>
      <c r="AC7" s="624"/>
      <c r="AD7" s="625">
        <v>214</v>
      </c>
      <c r="AE7" s="625"/>
      <c r="AF7" s="625"/>
      <c r="AG7" s="625"/>
      <c r="AH7" s="625"/>
      <c r="AI7" s="625"/>
      <c r="AJ7" s="625"/>
      <c r="AK7" s="625"/>
      <c r="AL7" s="626">
        <v>0</v>
      </c>
      <c r="AM7" s="627"/>
      <c r="AN7" s="627"/>
      <c r="AO7" s="628"/>
      <c r="AP7" s="618" t="s">
        <v>227</v>
      </c>
      <c r="AQ7" s="619"/>
      <c r="AR7" s="619"/>
      <c r="AS7" s="619"/>
      <c r="AT7" s="619"/>
      <c r="AU7" s="619"/>
      <c r="AV7" s="619"/>
      <c r="AW7" s="619"/>
      <c r="AX7" s="619"/>
      <c r="AY7" s="619"/>
      <c r="AZ7" s="619"/>
      <c r="BA7" s="619"/>
      <c r="BB7" s="619"/>
      <c r="BC7" s="619"/>
      <c r="BD7" s="619"/>
      <c r="BE7" s="619"/>
      <c r="BF7" s="620"/>
      <c r="BG7" s="621">
        <v>55894</v>
      </c>
      <c r="BH7" s="622"/>
      <c r="BI7" s="622"/>
      <c r="BJ7" s="622"/>
      <c r="BK7" s="622"/>
      <c r="BL7" s="622"/>
      <c r="BM7" s="622"/>
      <c r="BN7" s="623"/>
      <c r="BO7" s="624">
        <v>43.3</v>
      </c>
      <c r="BP7" s="624"/>
      <c r="BQ7" s="624"/>
      <c r="BR7" s="624"/>
      <c r="BS7" s="625" t="s">
        <v>219</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718917</v>
      </c>
      <c r="CS7" s="622"/>
      <c r="CT7" s="622"/>
      <c r="CU7" s="622"/>
      <c r="CV7" s="622"/>
      <c r="CW7" s="622"/>
      <c r="CX7" s="622"/>
      <c r="CY7" s="623"/>
      <c r="CZ7" s="624">
        <v>31.8</v>
      </c>
      <c r="DA7" s="624"/>
      <c r="DB7" s="624"/>
      <c r="DC7" s="624"/>
      <c r="DD7" s="630">
        <v>87977</v>
      </c>
      <c r="DE7" s="622"/>
      <c r="DF7" s="622"/>
      <c r="DG7" s="622"/>
      <c r="DH7" s="622"/>
      <c r="DI7" s="622"/>
      <c r="DJ7" s="622"/>
      <c r="DK7" s="622"/>
      <c r="DL7" s="622"/>
      <c r="DM7" s="622"/>
      <c r="DN7" s="622"/>
      <c r="DO7" s="622"/>
      <c r="DP7" s="623"/>
      <c r="DQ7" s="630">
        <v>620872</v>
      </c>
      <c r="DR7" s="622"/>
      <c r="DS7" s="622"/>
      <c r="DT7" s="622"/>
      <c r="DU7" s="622"/>
      <c r="DV7" s="622"/>
      <c r="DW7" s="622"/>
      <c r="DX7" s="622"/>
      <c r="DY7" s="622"/>
      <c r="DZ7" s="622"/>
      <c r="EA7" s="622"/>
      <c r="EB7" s="622"/>
      <c r="EC7" s="631"/>
    </row>
    <row r="8" spans="2:143" ht="11.25" customHeight="1">
      <c r="B8" s="618" t="s">
        <v>229</v>
      </c>
      <c r="C8" s="619"/>
      <c r="D8" s="619"/>
      <c r="E8" s="619"/>
      <c r="F8" s="619"/>
      <c r="G8" s="619"/>
      <c r="H8" s="619"/>
      <c r="I8" s="619"/>
      <c r="J8" s="619"/>
      <c r="K8" s="619"/>
      <c r="L8" s="619"/>
      <c r="M8" s="619"/>
      <c r="N8" s="619"/>
      <c r="O8" s="619"/>
      <c r="P8" s="619"/>
      <c r="Q8" s="620"/>
      <c r="R8" s="621">
        <v>364</v>
      </c>
      <c r="S8" s="622"/>
      <c r="T8" s="622"/>
      <c r="U8" s="622"/>
      <c r="V8" s="622"/>
      <c r="W8" s="622"/>
      <c r="X8" s="622"/>
      <c r="Y8" s="623"/>
      <c r="Z8" s="624">
        <v>0</v>
      </c>
      <c r="AA8" s="624"/>
      <c r="AB8" s="624"/>
      <c r="AC8" s="624"/>
      <c r="AD8" s="625">
        <v>364</v>
      </c>
      <c r="AE8" s="625"/>
      <c r="AF8" s="625"/>
      <c r="AG8" s="625"/>
      <c r="AH8" s="625"/>
      <c r="AI8" s="625"/>
      <c r="AJ8" s="625"/>
      <c r="AK8" s="625"/>
      <c r="AL8" s="626">
        <v>0</v>
      </c>
      <c r="AM8" s="627"/>
      <c r="AN8" s="627"/>
      <c r="AO8" s="628"/>
      <c r="AP8" s="618" t="s">
        <v>230</v>
      </c>
      <c r="AQ8" s="619"/>
      <c r="AR8" s="619"/>
      <c r="AS8" s="619"/>
      <c r="AT8" s="619"/>
      <c r="AU8" s="619"/>
      <c r="AV8" s="619"/>
      <c r="AW8" s="619"/>
      <c r="AX8" s="619"/>
      <c r="AY8" s="619"/>
      <c r="AZ8" s="619"/>
      <c r="BA8" s="619"/>
      <c r="BB8" s="619"/>
      <c r="BC8" s="619"/>
      <c r="BD8" s="619"/>
      <c r="BE8" s="619"/>
      <c r="BF8" s="620"/>
      <c r="BG8" s="621">
        <v>2873</v>
      </c>
      <c r="BH8" s="622"/>
      <c r="BI8" s="622"/>
      <c r="BJ8" s="622"/>
      <c r="BK8" s="622"/>
      <c r="BL8" s="622"/>
      <c r="BM8" s="622"/>
      <c r="BN8" s="623"/>
      <c r="BO8" s="624">
        <v>2.2000000000000002</v>
      </c>
      <c r="BP8" s="624"/>
      <c r="BQ8" s="624"/>
      <c r="BR8" s="624"/>
      <c r="BS8" s="630" t="s">
        <v>219</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357385</v>
      </c>
      <c r="CS8" s="622"/>
      <c r="CT8" s="622"/>
      <c r="CU8" s="622"/>
      <c r="CV8" s="622"/>
      <c r="CW8" s="622"/>
      <c r="CX8" s="622"/>
      <c r="CY8" s="623"/>
      <c r="CZ8" s="624">
        <v>15.8</v>
      </c>
      <c r="DA8" s="624"/>
      <c r="DB8" s="624"/>
      <c r="DC8" s="624"/>
      <c r="DD8" s="630">
        <v>1964</v>
      </c>
      <c r="DE8" s="622"/>
      <c r="DF8" s="622"/>
      <c r="DG8" s="622"/>
      <c r="DH8" s="622"/>
      <c r="DI8" s="622"/>
      <c r="DJ8" s="622"/>
      <c r="DK8" s="622"/>
      <c r="DL8" s="622"/>
      <c r="DM8" s="622"/>
      <c r="DN8" s="622"/>
      <c r="DO8" s="622"/>
      <c r="DP8" s="623"/>
      <c r="DQ8" s="630">
        <v>256856</v>
      </c>
      <c r="DR8" s="622"/>
      <c r="DS8" s="622"/>
      <c r="DT8" s="622"/>
      <c r="DU8" s="622"/>
      <c r="DV8" s="622"/>
      <c r="DW8" s="622"/>
      <c r="DX8" s="622"/>
      <c r="DY8" s="622"/>
      <c r="DZ8" s="622"/>
      <c r="EA8" s="622"/>
      <c r="EB8" s="622"/>
      <c r="EC8" s="631"/>
    </row>
    <row r="9" spans="2:143" ht="11.25" customHeight="1">
      <c r="B9" s="618" t="s">
        <v>232</v>
      </c>
      <c r="C9" s="619"/>
      <c r="D9" s="619"/>
      <c r="E9" s="619"/>
      <c r="F9" s="619"/>
      <c r="G9" s="619"/>
      <c r="H9" s="619"/>
      <c r="I9" s="619"/>
      <c r="J9" s="619"/>
      <c r="K9" s="619"/>
      <c r="L9" s="619"/>
      <c r="M9" s="619"/>
      <c r="N9" s="619"/>
      <c r="O9" s="619"/>
      <c r="P9" s="619"/>
      <c r="Q9" s="620"/>
      <c r="R9" s="621">
        <v>422</v>
      </c>
      <c r="S9" s="622"/>
      <c r="T9" s="622"/>
      <c r="U9" s="622"/>
      <c r="V9" s="622"/>
      <c r="W9" s="622"/>
      <c r="X9" s="622"/>
      <c r="Y9" s="623"/>
      <c r="Z9" s="624">
        <v>0</v>
      </c>
      <c r="AA9" s="624"/>
      <c r="AB9" s="624"/>
      <c r="AC9" s="624"/>
      <c r="AD9" s="625">
        <v>422</v>
      </c>
      <c r="AE9" s="625"/>
      <c r="AF9" s="625"/>
      <c r="AG9" s="625"/>
      <c r="AH9" s="625"/>
      <c r="AI9" s="625"/>
      <c r="AJ9" s="625"/>
      <c r="AK9" s="625"/>
      <c r="AL9" s="626">
        <v>0</v>
      </c>
      <c r="AM9" s="627"/>
      <c r="AN9" s="627"/>
      <c r="AO9" s="628"/>
      <c r="AP9" s="618" t="s">
        <v>233</v>
      </c>
      <c r="AQ9" s="619"/>
      <c r="AR9" s="619"/>
      <c r="AS9" s="619"/>
      <c r="AT9" s="619"/>
      <c r="AU9" s="619"/>
      <c r="AV9" s="619"/>
      <c r="AW9" s="619"/>
      <c r="AX9" s="619"/>
      <c r="AY9" s="619"/>
      <c r="AZ9" s="619"/>
      <c r="BA9" s="619"/>
      <c r="BB9" s="619"/>
      <c r="BC9" s="619"/>
      <c r="BD9" s="619"/>
      <c r="BE9" s="619"/>
      <c r="BF9" s="620"/>
      <c r="BG9" s="621">
        <v>50385</v>
      </c>
      <c r="BH9" s="622"/>
      <c r="BI9" s="622"/>
      <c r="BJ9" s="622"/>
      <c r="BK9" s="622"/>
      <c r="BL9" s="622"/>
      <c r="BM9" s="622"/>
      <c r="BN9" s="623"/>
      <c r="BO9" s="624">
        <v>39.1</v>
      </c>
      <c r="BP9" s="624"/>
      <c r="BQ9" s="624"/>
      <c r="BR9" s="624"/>
      <c r="BS9" s="630" t="s">
        <v>122</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223442</v>
      </c>
      <c r="CS9" s="622"/>
      <c r="CT9" s="622"/>
      <c r="CU9" s="622"/>
      <c r="CV9" s="622"/>
      <c r="CW9" s="622"/>
      <c r="CX9" s="622"/>
      <c r="CY9" s="623"/>
      <c r="CZ9" s="624">
        <v>9.9</v>
      </c>
      <c r="DA9" s="624"/>
      <c r="DB9" s="624"/>
      <c r="DC9" s="624"/>
      <c r="DD9" s="630">
        <v>20466</v>
      </c>
      <c r="DE9" s="622"/>
      <c r="DF9" s="622"/>
      <c r="DG9" s="622"/>
      <c r="DH9" s="622"/>
      <c r="DI9" s="622"/>
      <c r="DJ9" s="622"/>
      <c r="DK9" s="622"/>
      <c r="DL9" s="622"/>
      <c r="DM9" s="622"/>
      <c r="DN9" s="622"/>
      <c r="DO9" s="622"/>
      <c r="DP9" s="623"/>
      <c r="DQ9" s="630">
        <v>184469</v>
      </c>
      <c r="DR9" s="622"/>
      <c r="DS9" s="622"/>
      <c r="DT9" s="622"/>
      <c r="DU9" s="622"/>
      <c r="DV9" s="622"/>
      <c r="DW9" s="622"/>
      <c r="DX9" s="622"/>
      <c r="DY9" s="622"/>
      <c r="DZ9" s="622"/>
      <c r="EA9" s="622"/>
      <c r="EB9" s="622"/>
      <c r="EC9" s="631"/>
    </row>
    <row r="10" spans="2:143" ht="11.25" customHeight="1">
      <c r="B10" s="618" t="s">
        <v>235</v>
      </c>
      <c r="C10" s="619"/>
      <c r="D10" s="619"/>
      <c r="E10" s="619"/>
      <c r="F10" s="619"/>
      <c r="G10" s="619"/>
      <c r="H10" s="619"/>
      <c r="I10" s="619"/>
      <c r="J10" s="619"/>
      <c r="K10" s="619"/>
      <c r="L10" s="619"/>
      <c r="M10" s="619"/>
      <c r="N10" s="619"/>
      <c r="O10" s="619"/>
      <c r="P10" s="619"/>
      <c r="Q10" s="620"/>
      <c r="R10" s="621" t="s">
        <v>219</v>
      </c>
      <c r="S10" s="622"/>
      <c r="T10" s="622"/>
      <c r="U10" s="622"/>
      <c r="V10" s="622"/>
      <c r="W10" s="622"/>
      <c r="X10" s="622"/>
      <c r="Y10" s="623"/>
      <c r="Z10" s="624" t="s">
        <v>122</v>
      </c>
      <c r="AA10" s="624"/>
      <c r="AB10" s="624"/>
      <c r="AC10" s="624"/>
      <c r="AD10" s="625" t="s">
        <v>219</v>
      </c>
      <c r="AE10" s="625"/>
      <c r="AF10" s="625"/>
      <c r="AG10" s="625"/>
      <c r="AH10" s="625"/>
      <c r="AI10" s="625"/>
      <c r="AJ10" s="625"/>
      <c r="AK10" s="625"/>
      <c r="AL10" s="626" t="s">
        <v>122</v>
      </c>
      <c r="AM10" s="627"/>
      <c r="AN10" s="627"/>
      <c r="AO10" s="628"/>
      <c r="AP10" s="618" t="s">
        <v>236</v>
      </c>
      <c r="AQ10" s="619"/>
      <c r="AR10" s="619"/>
      <c r="AS10" s="619"/>
      <c r="AT10" s="619"/>
      <c r="AU10" s="619"/>
      <c r="AV10" s="619"/>
      <c r="AW10" s="619"/>
      <c r="AX10" s="619"/>
      <c r="AY10" s="619"/>
      <c r="AZ10" s="619"/>
      <c r="BA10" s="619"/>
      <c r="BB10" s="619"/>
      <c r="BC10" s="619"/>
      <c r="BD10" s="619"/>
      <c r="BE10" s="619"/>
      <c r="BF10" s="620"/>
      <c r="BG10" s="621">
        <v>2471</v>
      </c>
      <c r="BH10" s="622"/>
      <c r="BI10" s="622"/>
      <c r="BJ10" s="622"/>
      <c r="BK10" s="622"/>
      <c r="BL10" s="622"/>
      <c r="BM10" s="622"/>
      <c r="BN10" s="623"/>
      <c r="BO10" s="624">
        <v>1.9</v>
      </c>
      <c r="BP10" s="624"/>
      <c r="BQ10" s="624"/>
      <c r="BR10" s="624"/>
      <c r="BS10" s="630" t="s">
        <v>219</v>
      </c>
      <c r="BT10" s="622"/>
      <c r="BU10" s="622"/>
      <c r="BV10" s="622"/>
      <c r="BW10" s="622"/>
      <c r="BX10" s="622"/>
      <c r="BY10" s="622"/>
      <c r="BZ10" s="622"/>
      <c r="CA10" s="622"/>
      <c r="CB10" s="631"/>
      <c r="CD10" s="636" t="s">
        <v>237</v>
      </c>
      <c r="CE10" s="637"/>
      <c r="CF10" s="637"/>
      <c r="CG10" s="637"/>
      <c r="CH10" s="637"/>
      <c r="CI10" s="637"/>
      <c r="CJ10" s="637"/>
      <c r="CK10" s="637"/>
      <c r="CL10" s="637"/>
      <c r="CM10" s="637"/>
      <c r="CN10" s="637"/>
      <c r="CO10" s="637"/>
      <c r="CP10" s="637"/>
      <c r="CQ10" s="638"/>
      <c r="CR10" s="621" t="s">
        <v>219</v>
      </c>
      <c r="CS10" s="622"/>
      <c r="CT10" s="622"/>
      <c r="CU10" s="622"/>
      <c r="CV10" s="622"/>
      <c r="CW10" s="622"/>
      <c r="CX10" s="622"/>
      <c r="CY10" s="623"/>
      <c r="CZ10" s="624" t="s">
        <v>219</v>
      </c>
      <c r="DA10" s="624"/>
      <c r="DB10" s="624"/>
      <c r="DC10" s="624"/>
      <c r="DD10" s="630" t="s">
        <v>219</v>
      </c>
      <c r="DE10" s="622"/>
      <c r="DF10" s="622"/>
      <c r="DG10" s="622"/>
      <c r="DH10" s="622"/>
      <c r="DI10" s="622"/>
      <c r="DJ10" s="622"/>
      <c r="DK10" s="622"/>
      <c r="DL10" s="622"/>
      <c r="DM10" s="622"/>
      <c r="DN10" s="622"/>
      <c r="DO10" s="622"/>
      <c r="DP10" s="623"/>
      <c r="DQ10" s="630" t="s">
        <v>122</v>
      </c>
      <c r="DR10" s="622"/>
      <c r="DS10" s="622"/>
      <c r="DT10" s="622"/>
      <c r="DU10" s="622"/>
      <c r="DV10" s="622"/>
      <c r="DW10" s="622"/>
      <c r="DX10" s="622"/>
      <c r="DY10" s="622"/>
      <c r="DZ10" s="622"/>
      <c r="EA10" s="622"/>
      <c r="EB10" s="622"/>
      <c r="EC10" s="631"/>
    </row>
    <row r="11" spans="2:143" ht="11.25" customHeight="1">
      <c r="B11" s="618" t="s">
        <v>238</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219</v>
      </c>
      <c r="AA11" s="624"/>
      <c r="AB11" s="624"/>
      <c r="AC11" s="624"/>
      <c r="AD11" s="625" t="s">
        <v>219</v>
      </c>
      <c r="AE11" s="625"/>
      <c r="AF11" s="625"/>
      <c r="AG11" s="625"/>
      <c r="AH11" s="625"/>
      <c r="AI11" s="625"/>
      <c r="AJ11" s="625"/>
      <c r="AK11" s="625"/>
      <c r="AL11" s="626" t="s">
        <v>122</v>
      </c>
      <c r="AM11" s="627"/>
      <c r="AN11" s="627"/>
      <c r="AO11" s="628"/>
      <c r="AP11" s="618" t="s">
        <v>239</v>
      </c>
      <c r="AQ11" s="619"/>
      <c r="AR11" s="619"/>
      <c r="AS11" s="619"/>
      <c r="AT11" s="619"/>
      <c r="AU11" s="619"/>
      <c r="AV11" s="619"/>
      <c r="AW11" s="619"/>
      <c r="AX11" s="619"/>
      <c r="AY11" s="619"/>
      <c r="AZ11" s="619"/>
      <c r="BA11" s="619"/>
      <c r="BB11" s="619"/>
      <c r="BC11" s="619"/>
      <c r="BD11" s="619"/>
      <c r="BE11" s="619"/>
      <c r="BF11" s="620"/>
      <c r="BG11" s="621">
        <v>165</v>
      </c>
      <c r="BH11" s="622"/>
      <c r="BI11" s="622"/>
      <c r="BJ11" s="622"/>
      <c r="BK11" s="622"/>
      <c r="BL11" s="622"/>
      <c r="BM11" s="622"/>
      <c r="BN11" s="623"/>
      <c r="BO11" s="624">
        <v>0.1</v>
      </c>
      <c r="BP11" s="624"/>
      <c r="BQ11" s="624"/>
      <c r="BR11" s="624"/>
      <c r="BS11" s="630" t="s">
        <v>219</v>
      </c>
      <c r="BT11" s="622"/>
      <c r="BU11" s="622"/>
      <c r="BV11" s="622"/>
      <c r="BW11" s="622"/>
      <c r="BX11" s="622"/>
      <c r="BY11" s="622"/>
      <c r="BZ11" s="622"/>
      <c r="CA11" s="622"/>
      <c r="CB11" s="631"/>
      <c r="CD11" s="636" t="s">
        <v>240</v>
      </c>
      <c r="CE11" s="637"/>
      <c r="CF11" s="637"/>
      <c r="CG11" s="637"/>
      <c r="CH11" s="637"/>
      <c r="CI11" s="637"/>
      <c r="CJ11" s="637"/>
      <c r="CK11" s="637"/>
      <c r="CL11" s="637"/>
      <c r="CM11" s="637"/>
      <c r="CN11" s="637"/>
      <c r="CO11" s="637"/>
      <c r="CP11" s="637"/>
      <c r="CQ11" s="638"/>
      <c r="CR11" s="621">
        <v>103996</v>
      </c>
      <c r="CS11" s="622"/>
      <c r="CT11" s="622"/>
      <c r="CU11" s="622"/>
      <c r="CV11" s="622"/>
      <c r="CW11" s="622"/>
      <c r="CX11" s="622"/>
      <c r="CY11" s="623"/>
      <c r="CZ11" s="624">
        <v>4.5999999999999996</v>
      </c>
      <c r="DA11" s="624"/>
      <c r="DB11" s="624"/>
      <c r="DC11" s="624"/>
      <c r="DD11" s="630">
        <v>34592</v>
      </c>
      <c r="DE11" s="622"/>
      <c r="DF11" s="622"/>
      <c r="DG11" s="622"/>
      <c r="DH11" s="622"/>
      <c r="DI11" s="622"/>
      <c r="DJ11" s="622"/>
      <c r="DK11" s="622"/>
      <c r="DL11" s="622"/>
      <c r="DM11" s="622"/>
      <c r="DN11" s="622"/>
      <c r="DO11" s="622"/>
      <c r="DP11" s="623"/>
      <c r="DQ11" s="630">
        <v>45095</v>
      </c>
      <c r="DR11" s="622"/>
      <c r="DS11" s="622"/>
      <c r="DT11" s="622"/>
      <c r="DU11" s="622"/>
      <c r="DV11" s="622"/>
      <c r="DW11" s="622"/>
      <c r="DX11" s="622"/>
      <c r="DY11" s="622"/>
      <c r="DZ11" s="622"/>
      <c r="EA11" s="622"/>
      <c r="EB11" s="622"/>
      <c r="EC11" s="631"/>
    </row>
    <row r="12" spans="2:143" ht="11.25" customHeight="1">
      <c r="B12" s="618" t="s">
        <v>241</v>
      </c>
      <c r="C12" s="619"/>
      <c r="D12" s="619"/>
      <c r="E12" s="619"/>
      <c r="F12" s="619"/>
      <c r="G12" s="619"/>
      <c r="H12" s="619"/>
      <c r="I12" s="619"/>
      <c r="J12" s="619"/>
      <c r="K12" s="619"/>
      <c r="L12" s="619"/>
      <c r="M12" s="619"/>
      <c r="N12" s="619"/>
      <c r="O12" s="619"/>
      <c r="P12" s="619"/>
      <c r="Q12" s="620"/>
      <c r="R12" s="621">
        <v>33503</v>
      </c>
      <c r="S12" s="622"/>
      <c r="T12" s="622"/>
      <c r="U12" s="622"/>
      <c r="V12" s="622"/>
      <c r="W12" s="622"/>
      <c r="X12" s="622"/>
      <c r="Y12" s="623"/>
      <c r="Z12" s="624">
        <v>1.3</v>
      </c>
      <c r="AA12" s="624"/>
      <c r="AB12" s="624"/>
      <c r="AC12" s="624"/>
      <c r="AD12" s="625">
        <v>33503</v>
      </c>
      <c r="AE12" s="625"/>
      <c r="AF12" s="625"/>
      <c r="AG12" s="625"/>
      <c r="AH12" s="625"/>
      <c r="AI12" s="625"/>
      <c r="AJ12" s="625"/>
      <c r="AK12" s="625"/>
      <c r="AL12" s="626">
        <v>2.5</v>
      </c>
      <c r="AM12" s="627"/>
      <c r="AN12" s="627"/>
      <c r="AO12" s="628"/>
      <c r="AP12" s="618" t="s">
        <v>242</v>
      </c>
      <c r="AQ12" s="619"/>
      <c r="AR12" s="619"/>
      <c r="AS12" s="619"/>
      <c r="AT12" s="619"/>
      <c r="AU12" s="619"/>
      <c r="AV12" s="619"/>
      <c r="AW12" s="619"/>
      <c r="AX12" s="619"/>
      <c r="AY12" s="619"/>
      <c r="AZ12" s="619"/>
      <c r="BA12" s="619"/>
      <c r="BB12" s="619"/>
      <c r="BC12" s="619"/>
      <c r="BD12" s="619"/>
      <c r="BE12" s="619"/>
      <c r="BF12" s="620"/>
      <c r="BG12" s="621">
        <v>54553</v>
      </c>
      <c r="BH12" s="622"/>
      <c r="BI12" s="622"/>
      <c r="BJ12" s="622"/>
      <c r="BK12" s="622"/>
      <c r="BL12" s="622"/>
      <c r="BM12" s="622"/>
      <c r="BN12" s="623"/>
      <c r="BO12" s="624">
        <v>42.3</v>
      </c>
      <c r="BP12" s="624"/>
      <c r="BQ12" s="624"/>
      <c r="BR12" s="624"/>
      <c r="BS12" s="630" t="s">
        <v>219</v>
      </c>
      <c r="BT12" s="622"/>
      <c r="BU12" s="622"/>
      <c r="BV12" s="622"/>
      <c r="BW12" s="622"/>
      <c r="BX12" s="622"/>
      <c r="BY12" s="622"/>
      <c r="BZ12" s="622"/>
      <c r="CA12" s="622"/>
      <c r="CB12" s="631"/>
      <c r="CD12" s="636" t="s">
        <v>243</v>
      </c>
      <c r="CE12" s="637"/>
      <c r="CF12" s="637"/>
      <c r="CG12" s="637"/>
      <c r="CH12" s="637"/>
      <c r="CI12" s="637"/>
      <c r="CJ12" s="637"/>
      <c r="CK12" s="637"/>
      <c r="CL12" s="637"/>
      <c r="CM12" s="637"/>
      <c r="CN12" s="637"/>
      <c r="CO12" s="637"/>
      <c r="CP12" s="637"/>
      <c r="CQ12" s="638"/>
      <c r="CR12" s="621">
        <v>91271</v>
      </c>
      <c r="CS12" s="622"/>
      <c r="CT12" s="622"/>
      <c r="CU12" s="622"/>
      <c r="CV12" s="622"/>
      <c r="CW12" s="622"/>
      <c r="CX12" s="622"/>
      <c r="CY12" s="623"/>
      <c r="CZ12" s="624">
        <v>4</v>
      </c>
      <c r="DA12" s="624"/>
      <c r="DB12" s="624"/>
      <c r="DC12" s="624"/>
      <c r="DD12" s="630">
        <v>66787</v>
      </c>
      <c r="DE12" s="622"/>
      <c r="DF12" s="622"/>
      <c r="DG12" s="622"/>
      <c r="DH12" s="622"/>
      <c r="DI12" s="622"/>
      <c r="DJ12" s="622"/>
      <c r="DK12" s="622"/>
      <c r="DL12" s="622"/>
      <c r="DM12" s="622"/>
      <c r="DN12" s="622"/>
      <c r="DO12" s="622"/>
      <c r="DP12" s="623"/>
      <c r="DQ12" s="630">
        <v>19540</v>
      </c>
      <c r="DR12" s="622"/>
      <c r="DS12" s="622"/>
      <c r="DT12" s="622"/>
      <c r="DU12" s="622"/>
      <c r="DV12" s="622"/>
      <c r="DW12" s="622"/>
      <c r="DX12" s="622"/>
      <c r="DY12" s="622"/>
      <c r="DZ12" s="622"/>
      <c r="EA12" s="622"/>
      <c r="EB12" s="622"/>
      <c r="EC12" s="631"/>
    </row>
    <row r="13" spans="2:143" ht="11.25" customHeight="1">
      <c r="B13" s="618" t="s">
        <v>244</v>
      </c>
      <c r="C13" s="619"/>
      <c r="D13" s="619"/>
      <c r="E13" s="619"/>
      <c r="F13" s="619"/>
      <c r="G13" s="619"/>
      <c r="H13" s="619"/>
      <c r="I13" s="619"/>
      <c r="J13" s="619"/>
      <c r="K13" s="619"/>
      <c r="L13" s="619"/>
      <c r="M13" s="619"/>
      <c r="N13" s="619"/>
      <c r="O13" s="619"/>
      <c r="P13" s="619"/>
      <c r="Q13" s="620"/>
      <c r="R13" s="621" t="s">
        <v>219</v>
      </c>
      <c r="S13" s="622"/>
      <c r="T13" s="622"/>
      <c r="U13" s="622"/>
      <c r="V13" s="622"/>
      <c r="W13" s="622"/>
      <c r="X13" s="622"/>
      <c r="Y13" s="623"/>
      <c r="Z13" s="624" t="s">
        <v>219</v>
      </c>
      <c r="AA13" s="624"/>
      <c r="AB13" s="624"/>
      <c r="AC13" s="624"/>
      <c r="AD13" s="625" t="s">
        <v>219</v>
      </c>
      <c r="AE13" s="625"/>
      <c r="AF13" s="625"/>
      <c r="AG13" s="625"/>
      <c r="AH13" s="625"/>
      <c r="AI13" s="625"/>
      <c r="AJ13" s="625"/>
      <c r="AK13" s="625"/>
      <c r="AL13" s="626" t="s">
        <v>122</v>
      </c>
      <c r="AM13" s="627"/>
      <c r="AN13" s="627"/>
      <c r="AO13" s="628"/>
      <c r="AP13" s="618" t="s">
        <v>245</v>
      </c>
      <c r="AQ13" s="619"/>
      <c r="AR13" s="619"/>
      <c r="AS13" s="619"/>
      <c r="AT13" s="619"/>
      <c r="AU13" s="619"/>
      <c r="AV13" s="619"/>
      <c r="AW13" s="619"/>
      <c r="AX13" s="619"/>
      <c r="AY13" s="619"/>
      <c r="AZ13" s="619"/>
      <c r="BA13" s="619"/>
      <c r="BB13" s="619"/>
      <c r="BC13" s="619"/>
      <c r="BD13" s="619"/>
      <c r="BE13" s="619"/>
      <c r="BF13" s="620"/>
      <c r="BG13" s="621">
        <v>54302</v>
      </c>
      <c r="BH13" s="622"/>
      <c r="BI13" s="622"/>
      <c r="BJ13" s="622"/>
      <c r="BK13" s="622"/>
      <c r="BL13" s="622"/>
      <c r="BM13" s="622"/>
      <c r="BN13" s="623"/>
      <c r="BO13" s="624">
        <v>42.1</v>
      </c>
      <c r="BP13" s="624"/>
      <c r="BQ13" s="624"/>
      <c r="BR13" s="624"/>
      <c r="BS13" s="630" t="s">
        <v>122</v>
      </c>
      <c r="BT13" s="622"/>
      <c r="BU13" s="622"/>
      <c r="BV13" s="622"/>
      <c r="BW13" s="622"/>
      <c r="BX13" s="622"/>
      <c r="BY13" s="622"/>
      <c r="BZ13" s="622"/>
      <c r="CA13" s="622"/>
      <c r="CB13" s="631"/>
      <c r="CD13" s="636" t="s">
        <v>246</v>
      </c>
      <c r="CE13" s="637"/>
      <c r="CF13" s="637"/>
      <c r="CG13" s="637"/>
      <c r="CH13" s="637"/>
      <c r="CI13" s="637"/>
      <c r="CJ13" s="637"/>
      <c r="CK13" s="637"/>
      <c r="CL13" s="637"/>
      <c r="CM13" s="637"/>
      <c r="CN13" s="637"/>
      <c r="CO13" s="637"/>
      <c r="CP13" s="637"/>
      <c r="CQ13" s="638"/>
      <c r="CR13" s="621">
        <v>139317</v>
      </c>
      <c r="CS13" s="622"/>
      <c r="CT13" s="622"/>
      <c r="CU13" s="622"/>
      <c r="CV13" s="622"/>
      <c r="CW13" s="622"/>
      <c r="CX13" s="622"/>
      <c r="CY13" s="623"/>
      <c r="CZ13" s="624">
        <v>6.2</v>
      </c>
      <c r="DA13" s="624"/>
      <c r="DB13" s="624"/>
      <c r="DC13" s="624"/>
      <c r="DD13" s="630">
        <v>52941</v>
      </c>
      <c r="DE13" s="622"/>
      <c r="DF13" s="622"/>
      <c r="DG13" s="622"/>
      <c r="DH13" s="622"/>
      <c r="DI13" s="622"/>
      <c r="DJ13" s="622"/>
      <c r="DK13" s="622"/>
      <c r="DL13" s="622"/>
      <c r="DM13" s="622"/>
      <c r="DN13" s="622"/>
      <c r="DO13" s="622"/>
      <c r="DP13" s="623"/>
      <c r="DQ13" s="630">
        <v>86132</v>
      </c>
      <c r="DR13" s="622"/>
      <c r="DS13" s="622"/>
      <c r="DT13" s="622"/>
      <c r="DU13" s="622"/>
      <c r="DV13" s="622"/>
      <c r="DW13" s="622"/>
      <c r="DX13" s="622"/>
      <c r="DY13" s="622"/>
      <c r="DZ13" s="622"/>
      <c r="EA13" s="622"/>
      <c r="EB13" s="622"/>
      <c r="EC13" s="631"/>
    </row>
    <row r="14" spans="2:143" ht="11.25" customHeight="1">
      <c r="B14" s="618" t="s">
        <v>247</v>
      </c>
      <c r="C14" s="619"/>
      <c r="D14" s="619"/>
      <c r="E14" s="619"/>
      <c r="F14" s="619"/>
      <c r="G14" s="619"/>
      <c r="H14" s="619"/>
      <c r="I14" s="619"/>
      <c r="J14" s="619"/>
      <c r="K14" s="619"/>
      <c r="L14" s="619"/>
      <c r="M14" s="619"/>
      <c r="N14" s="619"/>
      <c r="O14" s="619"/>
      <c r="P14" s="619"/>
      <c r="Q14" s="620"/>
      <c r="R14" s="621" t="s">
        <v>219</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219</v>
      </c>
      <c r="AM14" s="627"/>
      <c r="AN14" s="627"/>
      <c r="AO14" s="628"/>
      <c r="AP14" s="618" t="s">
        <v>248</v>
      </c>
      <c r="AQ14" s="619"/>
      <c r="AR14" s="619"/>
      <c r="AS14" s="619"/>
      <c r="AT14" s="619"/>
      <c r="AU14" s="619"/>
      <c r="AV14" s="619"/>
      <c r="AW14" s="619"/>
      <c r="AX14" s="619"/>
      <c r="AY14" s="619"/>
      <c r="AZ14" s="619"/>
      <c r="BA14" s="619"/>
      <c r="BB14" s="619"/>
      <c r="BC14" s="619"/>
      <c r="BD14" s="619"/>
      <c r="BE14" s="619"/>
      <c r="BF14" s="620"/>
      <c r="BG14" s="621">
        <v>8901</v>
      </c>
      <c r="BH14" s="622"/>
      <c r="BI14" s="622"/>
      <c r="BJ14" s="622"/>
      <c r="BK14" s="622"/>
      <c r="BL14" s="622"/>
      <c r="BM14" s="622"/>
      <c r="BN14" s="623"/>
      <c r="BO14" s="624">
        <v>6.9</v>
      </c>
      <c r="BP14" s="624"/>
      <c r="BQ14" s="624"/>
      <c r="BR14" s="624"/>
      <c r="BS14" s="630" t="s">
        <v>219</v>
      </c>
      <c r="BT14" s="622"/>
      <c r="BU14" s="622"/>
      <c r="BV14" s="622"/>
      <c r="BW14" s="622"/>
      <c r="BX14" s="622"/>
      <c r="BY14" s="622"/>
      <c r="BZ14" s="622"/>
      <c r="CA14" s="622"/>
      <c r="CB14" s="631"/>
      <c r="CD14" s="636" t="s">
        <v>249</v>
      </c>
      <c r="CE14" s="637"/>
      <c r="CF14" s="637"/>
      <c r="CG14" s="637"/>
      <c r="CH14" s="637"/>
      <c r="CI14" s="637"/>
      <c r="CJ14" s="637"/>
      <c r="CK14" s="637"/>
      <c r="CL14" s="637"/>
      <c r="CM14" s="637"/>
      <c r="CN14" s="637"/>
      <c r="CO14" s="637"/>
      <c r="CP14" s="637"/>
      <c r="CQ14" s="638"/>
      <c r="CR14" s="621">
        <v>66218</v>
      </c>
      <c r="CS14" s="622"/>
      <c r="CT14" s="622"/>
      <c r="CU14" s="622"/>
      <c r="CV14" s="622"/>
      <c r="CW14" s="622"/>
      <c r="CX14" s="622"/>
      <c r="CY14" s="623"/>
      <c r="CZ14" s="624">
        <v>2.9</v>
      </c>
      <c r="DA14" s="624"/>
      <c r="DB14" s="624"/>
      <c r="DC14" s="624"/>
      <c r="DD14" s="630" t="s">
        <v>219</v>
      </c>
      <c r="DE14" s="622"/>
      <c r="DF14" s="622"/>
      <c r="DG14" s="622"/>
      <c r="DH14" s="622"/>
      <c r="DI14" s="622"/>
      <c r="DJ14" s="622"/>
      <c r="DK14" s="622"/>
      <c r="DL14" s="622"/>
      <c r="DM14" s="622"/>
      <c r="DN14" s="622"/>
      <c r="DO14" s="622"/>
      <c r="DP14" s="623"/>
      <c r="DQ14" s="630">
        <v>66168</v>
      </c>
      <c r="DR14" s="622"/>
      <c r="DS14" s="622"/>
      <c r="DT14" s="622"/>
      <c r="DU14" s="622"/>
      <c r="DV14" s="622"/>
      <c r="DW14" s="622"/>
      <c r="DX14" s="622"/>
      <c r="DY14" s="622"/>
      <c r="DZ14" s="622"/>
      <c r="EA14" s="622"/>
      <c r="EB14" s="622"/>
      <c r="EC14" s="631"/>
    </row>
    <row r="15" spans="2:143" ht="11.25" customHeight="1">
      <c r="B15" s="618" t="s">
        <v>250</v>
      </c>
      <c r="C15" s="619"/>
      <c r="D15" s="619"/>
      <c r="E15" s="619"/>
      <c r="F15" s="619"/>
      <c r="G15" s="619"/>
      <c r="H15" s="619"/>
      <c r="I15" s="619"/>
      <c r="J15" s="619"/>
      <c r="K15" s="619"/>
      <c r="L15" s="619"/>
      <c r="M15" s="619"/>
      <c r="N15" s="619"/>
      <c r="O15" s="619"/>
      <c r="P15" s="619"/>
      <c r="Q15" s="620"/>
      <c r="R15" s="621">
        <v>1924</v>
      </c>
      <c r="S15" s="622"/>
      <c r="T15" s="622"/>
      <c r="U15" s="622"/>
      <c r="V15" s="622"/>
      <c r="W15" s="622"/>
      <c r="X15" s="622"/>
      <c r="Y15" s="623"/>
      <c r="Z15" s="624">
        <v>0.1</v>
      </c>
      <c r="AA15" s="624"/>
      <c r="AB15" s="624"/>
      <c r="AC15" s="624"/>
      <c r="AD15" s="625">
        <v>1924</v>
      </c>
      <c r="AE15" s="625"/>
      <c r="AF15" s="625"/>
      <c r="AG15" s="625"/>
      <c r="AH15" s="625"/>
      <c r="AI15" s="625"/>
      <c r="AJ15" s="625"/>
      <c r="AK15" s="625"/>
      <c r="AL15" s="626">
        <v>0.1</v>
      </c>
      <c r="AM15" s="627"/>
      <c r="AN15" s="627"/>
      <c r="AO15" s="628"/>
      <c r="AP15" s="618" t="s">
        <v>251</v>
      </c>
      <c r="AQ15" s="619"/>
      <c r="AR15" s="619"/>
      <c r="AS15" s="619"/>
      <c r="AT15" s="619"/>
      <c r="AU15" s="619"/>
      <c r="AV15" s="619"/>
      <c r="AW15" s="619"/>
      <c r="AX15" s="619"/>
      <c r="AY15" s="619"/>
      <c r="AZ15" s="619"/>
      <c r="BA15" s="619"/>
      <c r="BB15" s="619"/>
      <c r="BC15" s="619"/>
      <c r="BD15" s="619"/>
      <c r="BE15" s="619"/>
      <c r="BF15" s="620"/>
      <c r="BG15" s="621">
        <v>9610</v>
      </c>
      <c r="BH15" s="622"/>
      <c r="BI15" s="622"/>
      <c r="BJ15" s="622"/>
      <c r="BK15" s="622"/>
      <c r="BL15" s="622"/>
      <c r="BM15" s="622"/>
      <c r="BN15" s="623"/>
      <c r="BO15" s="624">
        <v>7.5</v>
      </c>
      <c r="BP15" s="624"/>
      <c r="BQ15" s="624"/>
      <c r="BR15" s="624"/>
      <c r="BS15" s="630" t="s">
        <v>219</v>
      </c>
      <c r="BT15" s="622"/>
      <c r="BU15" s="622"/>
      <c r="BV15" s="622"/>
      <c r="BW15" s="622"/>
      <c r="BX15" s="622"/>
      <c r="BY15" s="622"/>
      <c r="BZ15" s="622"/>
      <c r="CA15" s="622"/>
      <c r="CB15" s="631"/>
      <c r="CD15" s="636" t="s">
        <v>252</v>
      </c>
      <c r="CE15" s="637"/>
      <c r="CF15" s="637"/>
      <c r="CG15" s="637"/>
      <c r="CH15" s="637"/>
      <c r="CI15" s="637"/>
      <c r="CJ15" s="637"/>
      <c r="CK15" s="637"/>
      <c r="CL15" s="637"/>
      <c r="CM15" s="637"/>
      <c r="CN15" s="637"/>
      <c r="CO15" s="637"/>
      <c r="CP15" s="637"/>
      <c r="CQ15" s="638"/>
      <c r="CR15" s="621">
        <v>175540</v>
      </c>
      <c r="CS15" s="622"/>
      <c r="CT15" s="622"/>
      <c r="CU15" s="622"/>
      <c r="CV15" s="622"/>
      <c r="CW15" s="622"/>
      <c r="CX15" s="622"/>
      <c r="CY15" s="623"/>
      <c r="CZ15" s="624">
        <v>7.8</v>
      </c>
      <c r="DA15" s="624"/>
      <c r="DB15" s="624"/>
      <c r="DC15" s="624"/>
      <c r="DD15" s="630">
        <v>16233</v>
      </c>
      <c r="DE15" s="622"/>
      <c r="DF15" s="622"/>
      <c r="DG15" s="622"/>
      <c r="DH15" s="622"/>
      <c r="DI15" s="622"/>
      <c r="DJ15" s="622"/>
      <c r="DK15" s="622"/>
      <c r="DL15" s="622"/>
      <c r="DM15" s="622"/>
      <c r="DN15" s="622"/>
      <c r="DO15" s="622"/>
      <c r="DP15" s="623"/>
      <c r="DQ15" s="630">
        <v>147583</v>
      </c>
      <c r="DR15" s="622"/>
      <c r="DS15" s="622"/>
      <c r="DT15" s="622"/>
      <c r="DU15" s="622"/>
      <c r="DV15" s="622"/>
      <c r="DW15" s="622"/>
      <c r="DX15" s="622"/>
      <c r="DY15" s="622"/>
      <c r="DZ15" s="622"/>
      <c r="EA15" s="622"/>
      <c r="EB15" s="622"/>
      <c r="EC15" s="631"/>
    </row>
    <row r="16" spans="2:143" ht="11.25" customHeight="1">
      <c r="B16" s="618" t="s">
        <v>253</v>
      </c>
      <c r="C16" s="619"/>
      <c r="D16" s="619"/>
      <c r="E16" s="619"/>
      <c r="F16" s="619"/>
      <c r="G16" s="619"/>
      <c r="H16" s="619"/>
      <c r="I16" s="619"/>
      <c r="J16" s="619"/>
      <c r="K16" s="619"/>
      <c r="L16" s="619"/>
      <c r="M16" s="619"/>
      <c r="N16" s="619"/>
      <c r="O16" s="619"/>
      <c r="P16" s="619"/>
      <c r="Q16" s="620"/>
      <c r="R16" s="621" t="s">
        <v>219</v>
      </c>
      <c r="S16" s="622"/>
      <c r="T16" s="622"/>
      <c r="U16" s="622"/>
      <c r="V16" s="622"/>
      <c r="W16" s="622"/>
      <c r="X16" s="622"/>
      <c r="Y16" s="623"/>
      <c r="Z16" s="624" t="s">
        <v>219</v>
      </c>
      <c r="AA16" s="624"/>
      <c r="AB16" s="624"/>
      <c r="AC16" s="624"/>
      <c r="AD16" s="625" t="s">
        <v>219</v>
      </c>
      <c r="AE16" s="625"/>
      <c r="AF16" s="625"/>
      <c r="AG16" s="625"/>
      <c r="AH16" s="625"/>
      <c r="AI16" s="625"/>
      <c r="AJ16" s="625"/>
      <c r="AK16" s="625"/>
      <c r="AL16" s="626" t="s">
        <v>219</v>
      </c>
      <c r="AM16" s="627"/>
      <c r="AN16" s="627"/>
      <c r="AO16" s="628"/>
      <c r="AP16" s="618" t="s">
        <v>254</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219</v>
      </c>
      <c r="BP16" s="624"/>
      <c r="BQ16" s="624"/>
      <c r="BR16" s="624"/>
      <c r="BS16" s="630" t="s">
        <v>219</v>
      </c>
      <c r="BT16" s="622"/>
      <c r="BU16" s="622"/>
      <c r="BV16" s="622"/>
      <c r="BW16" s="622"/>
      <c r="BX16" s="622"/>
      <c r="BY16" s="622"/>
      <c r="BZ16" s="622"/>
      <c r="CA16" s="622"/>
      <c r="CB16" s="631"/>
      <c r="CD16" s="636" t="s">
        <v>255</v>
      </c>
      <c r="CE16" s="637"/>
      <c r="CF16" s="637"/>
      <c r="CG16" s="637"/>
      <c r="CH16" s="637"/>
      <c r="CI16" s="637"/>
      <c r="CJ16" s="637"/>
      <c r="CK16" s="637"/>
      <c r="CL16" s="637"/>
      <c r="CM16" s="637"/>
      <c r="CN16" s="637"/>
      <c r="CO16" s="637"/>
      <c r="CP16" s="637"/>
      <c r="CQ16" s="638"/>
      <c r="CR16" s="621" t="s">
        <v>122</v>
      </c>
      <c r="CS16" s="622"/>
      <c r="CT16" s="622"/>
      <c r="CU16" s="622"/>
      <c r="CV16" s="622"/>
      <c r="CW16" s="622"/>
      <c r="CX16" s="622"/>
      <c r="CY16" s="623"/>
      <c r="CZ16" s="624" t="s">
        <v>219</v>
      </c>
      <c r="DA16" s="624"/>
      <c r="DB16" s="624"/>
      <c r="DC16" s="624"/>
      <c r="DD16" s="630" t="s">
        <v>122</v>
      </c>
      <c r="DE16" s="622"/>
      <c r="DF16" s="622"/>
      <c r="DG16" s="622"/>
      <c r="DH16" s="622"/>
      <c r="DI16" s="622"/>
      <c r="DJ16" s="622"/>
      <c r="DK16" s="622"/>
      <c r="DL16" s="622"/>
      <c r="DM16" s="622"/>
      <c r="DN16" s="622"/>
      <c r="DO16" s="622"/>
      <c r="DP16" s="623"/>
      <c r="DQ16" s="630" t="s">
        <v>219</v>
      </c>
      <c r="DR16" s="622"/>
      <c r="DS16" s="622"/>
      <c r="DT16" s="622"/>
      <c r="DU16" s="622"/>
      <c r="DV16" s="622"/>
      <c r="DW16" s="622"/>
      <c r="DX16" s="622"/>
      <c r="DY16" s="622"/>
      <c r="DZ16" s="622"/>
      <c r="EA16" s="622"/>
      <c r="EB16" s="622"/>
      <c r="EC16" s="631"/>
    </row>
    <row r="17" spans="2:133" ht="11.25" customHeight="1">
      <c r="B17" s="618" t="s">
        <v>256</v>
      </c>
      <c r="C17" s="619"/>
      <c r="D17" s="619"/>
      <c r="E17" s="619"/>
      <c r="F17" s="619"/>
      <c r="G17" s="619"/>
      <c r="H17" s="619"/>
      <c r="I17" s="619"/>
      <c r="J17" s="619"/>
      <c r="K17" s="619"/>
      <c r="L17" s="619"/>
      <c r="M17" s="619"/>
      <c r="N17" s="619"/>
      <c r="O17" s="619"/>
      <c r="P17" s="619"/>
      <c r="Q17" s="620"/>
      <c r="R17" s="621">
        <v>503</v>
      </c>
      <c r="S17" s="622"/>
      <c r="T17" s="622"/>
      <c r="U17" s="622"/>
      <c r="V17" s="622"/>
      <c r="W17" s="622"/>
      <c r="X17" s="622"/>
      <c r="Y17" s="623"/>
      <c r="Z17" s="624">
        <v>0</v>
      </c>
      <c r="AA17" s="624"/>
      <c r="AB17" s="624"/>
      <c r="AC17" s="624"/>
      <c r="AD17" s="625">
        <v>503</v>
      </c>
      <c r="AE17" s="625"/>
      <c r="AF17" s="625"/>
      <c r="AG17" s="625"/>
      <c r="AH17" s="625"/>
      <c r="AI17" s="625"/>
      <c r="AJ17" s="625"/>
      <c r="AK17" s="625"/>
      <c r="AL17" s="626">
        <v>0</v>
      </c>
      <c r="AM17" s="627"/>
      <c r="AN17" s="627"/>
      <c r="AO17" s="628"/>
      <c r="AP17" s="618" t="s">
        <v>257</v>
      </c>
      <c r="AQ17" s="619"/>
      <c r="AR17" s="619"/>
      <c r="AS17" s="619"/>
      <c r="AT17" s="619"/>
      <c r="AU17" s="619"/>
      <c r="AV17" s="619"/>
      <c r="AW17" s="619"/>
      <c r="AX17" s="619"/>
      <c r="AY17" s="619"/>
      <c r="AZ17" s="619"/>
      <c r="BA17" s="619"/>
      <c r="BB17" s="619"/>
      <c r="BC17" s="619"/>
      <c r="BD17" s="619"/>
      <c r="BE17" s="619"/>
      <c r="BF17" s="620"/>
      <c r="BG17" s="621" t="s">
        <v>219</v>
      </c>
      <c r="BH17" s="622"/>
      <c r="BI17" s="622"/>
      <c r="BJ17" s="622"/>
      <c r="BK17" s="622"/>
      <c r="BL17" s="622"/>
      <c r="BM17" s="622"/>
      <c r="BN17" s="623"/>
      <c r="BO17" s="624" t="s">
        <v>122</v>
      </c>
      <c r="BP17" s="624"/>
      <c r="BQ17" s="624"/>
      <c r="BR17" s="624"/>
      <c r="BS17" s="630" t="s">
        <v>219</v>
      </c>
      <c r="BT17" s="622"/>
      <c r="BU17" s="622"/>
      <c r="BV17" s="622"/>
      <c r="BW17" s="622"/>
      <c r="BX17" s="622"/>
      <c r="BY17" s="622"/>
      <c r="BZ17" s="622"/>
      <c r="CA17" s="622"/>
      <c r="CB17" s="631"/>
      <c r="CD17" s="636" t="s">
        <v>258</v>
      </c>
      <c r="CE17" s="637"/>
      <c r="CF17" s="637"/>
      <c r="CG17" s="637"/>
      <c r="CH17" s="637"/>
      <c r="CI17" s="637"/>
      <c r="CJ17" s="637"/>
      <c r="CK17" s="637"/>
      <c r="CL17" s="637"/>
      <c r="CM17" s="637"/>
      <c r="CN17" s="637"/>
      <c r="CO17" s="637"/>
      <c r="CP17" s="637"/>
      <c r="CQ17" s="638"/>
      <c r="CR17" s="621">
        <v>279406</v>
      </c>
      <c r="CS17" s="622"/>
      <c r="CT17" s="622"/>
      <c r="CU17" s="622"/>
      <c r="CV17" s="622"/>
      <c r="CW17" s="622"/>
      <c r="CX17" s="622"/>
      <c r="CY17" s="623"/>
      <c r="CZ17" s="624">
        <v>12.4</v>
      </c>
      <c r="DA17" s="624"/>
      <c r="DB17" s="624"/>
      <c r="DC17" s="624"/>
      <c r="DD17" s="630" t="s">
        <v>219</v>
      </c>
      <c r="DE17" s="622"/>
      <c r="DF17" s="622"/>
      <c r="DG17" s="622"/>
      <c r="DH17" s="622"/>
      <c r="DI17" s="622"/>
      <c r="DJ17" s="622"/>
      <c r="DK17" s="622"/>
      <c r="DL17" s="622"/>
      <c r="DM17" s="622"/>
      <c r="DN17" s="622"/>
      <c r="DO17" s="622"/>
      <c r="DP17" s="623"/>
      <c r="DQ17" s="630">
        <v>279406</v>
      </c>
      <c r="DR17" s="622"/>
      <c r="DS17" s="622"/>
      <c r="DT17" s="622"/>
      <c r="DU17" s="622"/>
      <c r="DV17" s="622"/>
      <c r="DW17" s="622"/>
      <c r="DX17" s="622"/>
      <c r="DY17" s="622"/>
      <c r="DZ17" s="622"/>
      <c r="EA17" s="622"/>
      <c r="EB17" s="622"/>
      <c r="EC17" s="631"/>
    </row>
    <row r="18" spans="2:133" ht="11.25" customHeight="1">
      <c r="B18" s="618" t="s">
        <v>259</v>
      </c>
      <c r="C18" s="619"/>
      <c r="D18" s="619"/>
      <c r="E18" s="619"/>
      <c r="F18" s="619"/>
      <c r="G18" s="619"/>
      <c r="H18" s="619"/>
      <c r="I18" s="619"/>
      <c r="J18" s="619"/>
      <c r="K18" s="619"/>
      <c r="L18" s="619"/>
      <c r="M18" s="619"/>
      <c r="N18" s="619"/>
      <c r="O18" s="619"/>
      <c r="P18" s="619"/>
      <c r="Q18" s="620"/>
      <c r="R18" s="621">
        <v>1379023</v>
      </c>
      <c r="S18" s="622"/>
      <c r="T18" s="622"/>
      <c r="U18" s="622"/>
      <c r="V18" s="622"/>
      <c r="W18" s="622"/>
      <c r="X18" s="622"/>
      <c r="Y18" s="623"/>
      <c r="Z18" s="624">
        <v>54.1</v>
      </c>
      <c r="AA18" s="624"/>
      <c r="AB18" s="624"/>
      <c r="AC18" s="624"/>
      <c r="AD18" s="625">
        <v>1166833</v>
      </c>
      <c r="AE18" s="625"/>
      <c r="AF18" s="625"/>
      <c r="AG18" s="625"/>
      <c r="AH18" s="625"/>
      <c r="AI18" s="625"/>
      <c r="AJ18" s="625"/>
      <c r="AK18" s="625"/>
      <c r="AL18" s="626">
        <v>85.6</v>
      </c>
      <c r="AM18" s="627"/>
      <c r="AN18" s="627"/>
      <c r="AO18" s="628"/>
      <c r="AP18" s="618" t="s">
        <v>260</v>
      </c>
      <c r="AQ18" s="619"/>
      <c r="AR18" s="619"/>
      <c r="AS18" s="619"/>
      <c r="AT18" s="619"/>
      <c r="AU18" s="619"/>
      <c r="AV18" s="619"/>
      <c r="AW18" s="619"/>
      <c r="AX18" s="619"/>
      <c r="AY18" s="619"/>
      <c r="AZ18" s="619"/>
      <c r="BA18" s="619"/>
      <c r="BB18" s="619"/>
      <c r="BC18" s="619"/>
      <c r="BD18" s="619"/>
      <c r="BE18" s="619"/>
      <c r="BF18" s="620"/>
      <c r="BG18" s="621" t="s">
        <v>219</v>
      </c>
      <c r="BH18" s="622"/>
      <c r="BI18" s="622"/>
      <c r="BJ18" s="622"/>
      <c r="BK18" s="622"/>
      <c r="BL18" s="622"/>
      <c r="BM18" s="622"/>
      <c r="BN18" s="623"/>
      <c r="BO18" s="624" t="s">
        <v>219</v>
      </c>
      <c r="BP18" s="624"/>
      <c r="BQ18" s="624"/>
      <c r="BR18" s="624"/>
      <c r="BS18" s="630" t="s">
        <v>219</v>
      </c>
      <c r="BT18" s="622"/>
      <c r="BU18" s="622"/>
      <c r="BV18" s="622"/>
      <c r="BW18" s="622"/>
      <c r="BX18" s="622"/>
      <c r="BY18" s="622"/>
      <c r="BZ18" s="622"/>
      <c r="CA18" s="622"/>
      <c r="CB18" s="631"/>
      <c r="CD18" s="636" t="s">
        <v>261</v>
      </c>
      <c r="CE18" s="637"/>
      <c r="CF18" s="637"/>
      <c r="CG18" s="637"/>
      <c r="CH18" s="637"/>
      <c r="CI18" s="637"/>
      <c r="CJ18" s="637"/>
      <c r="CK18" s="637"/>
      <c r="CL18" s="637"/>
      <c r="CM18" s="637"/>
      <c r="CN18" s="637"/>
      <c r="CO18" s="637"/>
      <c r="CP18" s="637"/>
      <c r="CQ18" s="638"/>
      <c r="CR18" s="621">
        <v>69400</v>
      </c>
      <c r="CS18" s="622"/>
      <c r="CT18" s="622"/>
      <c r="CU18" s="622"/>
      <c r="CV18" s="622"/>
      <c r="CW18" s="622"/>
      <c r="CX18" s="622"/>
      <c r="CY18" s="623"/>
      <c r="CZ18" s="624">
        <v>3.1</v>
      </c>
      <c r="DA18" s="624"/>
      <c r="DB18" s="624"/>
      <c r="DC18" s="624"/>
      <c r="DD18" s="630" t="s">
        <v>122</v>
      </c>
      <c r="DE18" s="622"/>
      <c r="DF18" s="622"/>
      <c r="DG18" s="622"/>
      <c r="DH18" s="622"/>
      <c r="DI18" s="622"/>
      <c r="DJ18" s="622"/>
      <c r="DK18" s="622"/>
      <c r="DL18" s="622"/>
      <c r="DM18" s="622"/>
      <c r="DN18" s="622"/>
      <c r="DO18" s="622"/>
      <c r="DP18" s="623"/>
      <c r="DQ18" s="630">
        <v>69400</v>
      </c>
      <c r="DR18" s="622"/>
      <c r="DS18" s="622"/>
      <c r="DT18" s="622"/>
      <c r="DU18" s="622"/>
      <c r="DV18" s="622"/>
      <c r="DW18" s="622"/>
      <c r="DX18" s="622"/>
      <c r="DY18" s="622"/>
      <c r="DZ18" s="622"/>
      <c r="EA18" s="622"/>
      <c r="EB18" s="622"/>
      <c r="EC18" s="631"/>
    </row>
    <row r="19" spans="2:133" ht="11.25" customHeight="1">
      <c r="B19" s="618" t="s">
        <v>262</v>
      </c>
      <c r="C19" s="619"/>
      <c r="D19" s="619"/>
      <c r="E19" s="619"/>
      <c r="F19" s="619"/>
      <c r="G19" s="619"/>
      <c r="H19" s="619"/>
      <c r="I19" s="619"/>
      <c r="J19" s="619"/>
      <c r="K19" s="619"/>
      <c r="L19" s="619"/>
      <c r="M19" s="619"/>
      <c r="N19" s="619"/>
      <c r="O19" s="619"/>
      <c r="P19" s="619"/>
      <c r="Q19" s="620"/>
      <c r="R19" s="621">
        <v>1166833</v>
      </c>
      <c r="S19" s="622"/>
      <c r="T19" s="622"/>
      <c r="U19" s="622"/>
      <c r="V19" s="622"/>
      <c r="W19" s="622"/>
      <c r="X19" s="622"/>
      <c r="Y19" s="623"/>
      <c r="Z19" s="624">
        <v>45.8</v>
      </c>
      <c r="AA19" s="624"/>
      <c r="AB19" s="624"/>
      <c r="AC19" s="624"/>
      <c r="AD19" s="625">
        <v>1166833</v>
      </c>
      <c r="AE19" s="625"/>
      <c r="AF19" s="625"/>
      <c r="AG19" s="625"/>
      <c r="AH19" s="625"/>
      <c r="AI19" s="625"/>
      <c r="AJ19" s="625"/>
      <c r="AK19" s="625"/>
      <c r="AL19" s="626">
        <v>85.6</v>
      </c>
      <c r="AM19" s="627"/>
      <c r="AN19" s="627"/>
      <c r="AO19" s="628"/>
      <c r="AP19" s="618" t="s">
        <v>263</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24" t="s">
        <v>122</v>
      </c>
      <c r="BP19" s="624"/>
      <c r="BQ19" s="624"/>
      <c r="BR19" s="624"/>
      <c r="BS19" s="630" t="s">
        <v>122</v>
      </c>
      <c r="BT19" s="622"/>
      <c r="BU19" s="622"/>
      <c r="BV19" s="622"/>
      <c r="BW19" s="622"/>
      <c r="BX19" s="622"/>
      <c r="BY19" s="622"/>
      <c r="BZ19" s="622"/>
      <c r="CA19" s="622"/>
      <c r="CB19" s="631"/>
      <c r="CD19" s="636" t="s">
        <v>264</v>
      </c>
      <c r="CE19" s="637"/>
      <c r="CF19" s="637"/>
      <c r="CG19" s="637"/>
      <c r="CH19" s="637"/>
      <c r="CI19" s="637"/>
      <c r="CJ19" s="637"/>
      <c r="CK19" s="637"/>
      <c r="CL19" s="637"/>
      <c r="CM19" s="637"/>
      <c r="CN19" s="637"/>
      <c r="CO19" s="637"/>
      <c r="CP19" s="637"/>
      <c r="CQ19" s="638"/>
      <c r="CR19" s="621" t="s">
        <v>219</v>
      </c>
      <c r="CS19" s="622"/>
      <c r="CT19" s="622"/>
      <c r="CU19" s="622"/>
      <c r="CV19" s="622"/>
      <c r="CW19" s="622"/>
      <c r="CX19" s="622"/>
      <c r="CY19" s="623"/>
      <c r="CZ19" s="624" t="s">
        <v>122</v>
      </c>
      <c r="DA19" s="624"/>
      <c r="DB19" s="624"/>
      <c r="DC19" s="624"/>
      <c r="DD19" s="630" t="s">
        <v>219</v>
      </c>
      <c r="DE19" s="622"/>
      <c r="DF19" s="622"/>
      <c r="DG19" s="622"/>
      <c r="DH19" s="622"/>
      <c r="DI19" s="622"/>
      <c r="DJ19" s="622"/>
      <c r="DK19" s="622"/>
      <c r="DL19" s="622"/>
      <c r="DM19" s="622"/>
      <c r="DN19" s="622"/>
      <c r="DO19" s="622"/>
      <c r="DP19" s="623"/>
      <c r="DQ19" s="630" t="s">
        <v>219</v>
      </c>
      <c r="DR19" s="622"/>
      <c r="DS19" s="622"/>
      <c r="DT19" s="622"/>
      <c r="DU19" s="622"/>
      <c r="DV19" s="622"/>
      <c r="DW19" s="622"/>
      <c r="DX19" s="622"/>
      <c r="DY19" s="622"/>
      <c r="DZ19" s="622"/>
      <c r="EA19" s="622"/>
      <c r="EB19" s="622"/>
      <c r="EC19" s="631"/>
    </row>
    <row r="20" spans="2:133" ht="11.25" customHeight="1">
      <c r="B20" s="618" t="s">
        <v>265</v>
      </c>
      <c r="C20" s="619"/>
      <c r="D20" s="619"/>
      <c r="E20" s="619"/>
      <c r="F20" s="619"/>
      <c r="G20" s="619"/>
      <c r="H20" s="619"/>
      <c r="I20" s="619"/>
      <c r="J20" s="619"/>
      <c r="K20" s="619"/>
      <c r="L20" s="619"/>
      <c r="M20" s="619"/>
      <c r="N20" s="619"/>
      <c r="O20" s="619"/>
      <c r="P20" s="619"/>
      <c r="Q20" s="620"/>
      <c r="R20" s="621">
        <v>212190</v>
      </c>
      <c r="S20" s="622"/>
      <c r="T20" s="622"/>
      <c r="U20" s="622"/>
      <c r="V20" s="622"/>
      <c r="W20" s="622"/>
      <c r="X20" s="622"/>
      <c r="Y20" s="623"/>
      <c r="Z20" s="624">
        <v>8.3000000000000007</v>
      </c>
      <c r="AA20" s="624"/>
      <c r="AB20" s="624"/>
      <c r="AC20" s="624"/>
      <c r="AD20" s="625" t="s">
        <v>219</v>
      </c>
      <c r="AE20" s="625"/>
      <c r="AF20" s="625"/>
      <c r="AG20" s="625"/>
      <c r="AH20" s="625"/>
      <c r="AI20" s="625"/>
      <c r="AJ20" s="625"/>
      <c r="AK20" s="625"/>
      <c r="AL20" s="626" t="s">
        <v>219</v>
      </c>
      <c r="AM20" s="627"/>
      <c r="AN20" s="627"/>
      <c r="AO20" s="628"/>
      <c r="AP20" s="618" t="s">
        <v>266</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24" t="s">
        <v>219</v>
      </c>
      <c r="BP20" s="624"/>
      <c r="BQ20" s="624"/>
      <c r="BR20" s="624"/>
      <c r="BS20" s="630" t="s">
        <v>219</v>
      </c>
      <c r="BT20" s="622"/>
      <c r="BU20" s="622"/>
      <c r="BV20" s="622"/>
      <c r="BW20" s="622"/>
      <c r="BX20" s="622"/>
      <c r="BY20" s="622"/>
      <c r="BZ20" s="622"/>
      <c r="CA20" s="622"/>
      <c r="CB20" s="631"/>
      <c r="CD20" s="636" t="s">
        <v>267</v>
      </c>
      <c r="CE20" s="637"/>
      <c r="CF20" s="637"/>
      <c r="CG20" s="637"/>
      <c r="CH20" s="637"/>
      <c r="CI20" s="637"/>
      <c r="CJ20" s="637"/>
      <c r="CK20" s="637"/>
      <c r="CL20" s="637"/>
      <c r="CM20" s="637"/>
      <c r="CN20" s="637"/>
      <c r="CO20" s="637"/>
      <c r="CP20" s="637"/>
      <c r="CQ20" s="638"/>
      <c r="CR20" s="621">
        <v>2261277</v>
      </c>
      <c r="CS20" s="622"/>
      <c r="CT20" s="622"/>
      <c r="CU20" s="622"/>
      <c r="CV20" s="622"/>
      <c r="CW20" s="622"/>
      <c r="CX20" s="622"/>
      <c r="CY20" s="623"/>
      <c r="CZ20" s="624">
        <v>100</v>
      </c>
      <c r="DA20" s="624"/>
      <c r="DB20" s="624"/>
      <c r="DC20" s="624"/>
      <c r="DD20" s="630">
        <v>280960</v>
      </c>
      <c r="DE20" s="622"/>
      <c r="DF20" s="622"/>
      <c r="DG20" s="622"/>
      <c r="DH20" s="622"/>
      <c r="DI20" s="622"/>
      <c r="DJ20" s="622"/>
      <c r="DK20" s="622"/>
      <c r="DL20" s="622"/>
      <c r="DM20" s="622"/>
      <c r="DN20" s="622"/>
      <c r="DO20" s="622"/>
      <c r="DP20" s="623"/>
      <c r="DQ20" s="630">
        <v>1811906</v>
      </c>
      <c r="DR20" s="622"/>
      <c r="DS20" s="622"/>
      <c r="DT20" s="622"/>
      <c r="DU20" s="622"/>
      <c r="DV20" s="622"/>
      <c r="DW20" s="622"/>
      <c r="DX20" s="622"/>
      <c r="DY20" s="622"/>
      <c r="DZ20" s="622"/>
      <c r="EA20" s="622"/>
      <c r="EB20" s="622"/>
      <c r="EC20" s="631"/>
    </row>
    <row r="21" spans="2:133" ht="11.25" customHeight="1">
      <c r="B21" s="618" t="s">
        <v>268</v>
      </c>
      <c r="C21" s="619"/>
      <c r="D21" s="619"/>
      <c r="E21" s="619"/>
      <c r="F21" s="619"/>
      <c r="G21" s="619"/>
      <c r="H21" s="619"/>
      <c r="I21" s="619"/>
      <c r="J21" s="619"/>
      <c r="K21" s="619"/>
      <c r="L21" s="619"/>
      <c r="M21" s="619"/>
      <c r="N21" s="619"/>
      <c r="O21" s="619"/>
      <c r="P21" s="619"/>
      <c r="Q21" s="620"/>
      <c r="R21" s="621" t="s">
        <v>219</v>
      </c>
      <c r="S21" s="622"/>
      <c r="T21" s="622"/>
      <c r="U21" s="622"/>
      <c r="V21" s="622"/>
      <c r="W21" s="622"/>
      <c r="X21" s="622"/>
      <c r="Y21" s="623"/>
      <c r="Z21" s="624" t="s">
        <v>122</v>
      </c>
      <c r="AA21" s="624"/>
      <c r="AB21" s="624"/>
      <c r="AC21" s="624"/>
      <c r="AD21" s="625" t="s">
        <v>219</v>
      </c>
      <c r="AE21" s="625"/>
      <c r="AF21" s="625"/>
      <c r="AG21" s="625"/>
      <c r="AH21" s="625"/>
      <c r="AI21" s="625"/>
      <c r="AJ21" s="625"/>
      <c r="AK21" s="625"/>
      <c r="AL21" s="626" t="s">
        <v>219</v>
      </c>
      <c r="AM21" s="627"/>
      <c r="AN21" s="627"/>
      <c r="AO21" s="628"/>
      <c r="AP21" s="639" t="s">
        <v>269</v>
      </c>
      <c r="AQ21" s="640"/>
      <c r="AR21" s="640"/>
      <c r="AS21" s="640"/>
      <c r="AT21" s="640"/>
      <c r="AU21" s="640"/>
      <c r="AV21" s="640"/>
      <c r="AW21" s="640"/>
      <c r="AX21" s="640"/>
      <c r="AY21" s="640"/>
      <c r="AZ21" s="640"/>
      <c r="BA21" s="640"/>
      <c r="BB21" s="640"/>
      <c r="BC21" s="640"/>
      <c r="BD21" s="640"/>
      <c r="BE21" s="640"/>
      <c r="BF21" s="641"/>
      <c r="BG21" s="621" t="s">
        <v>219</v>
      </c>
      <c r="BH21" s="622"/>
      <c r="BI21" s="622"/>
      <c r="BJ21" s="622"/>
      <c r="BK21" s="622"/>
      <c r="BL21" s="622"/>
      <c r="BM21" s="622"/>
      <c r="BN21" s="623"/>
      <c r="BO21" s="624" t="s">
        <v>219</v>
      </c>
      <c r="BP21" s="624"/>
      <c r="BQ21" s="624"/>
      <c r="BR21" s="624"/>
      <c r="BS21" s="630" t="s">
        <v>122</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c r="B22" s="618" t="s">
        <v>270</v>
      </c>
      <c r="C22" s="619"/>
      <c r="D22" s="619"/>
      <c r="E22" s="619"/>
      <c r="F22" s="619"/>
      <c r="G22" s="619"/>
      <c r="H22" s="619"/>
      <c r="I22" s="619"/>
      <c r="J22" s="619"/>
      <c r="K22" s="619"/>
      <c r="L22" s="619"/>
      <c r="M22" s="619"/>
      <c r="N22" s="619"/>
      <c r="O22" s="619"/>
      <c r="P22" s="619"/>
      <c r="Q22" s="620"/>
      <c r="R22" s="621">
        <v>1553896</v>
      </c>
      <c r="S22" s="622"/>
      <c r="T22" s="622"/>
      <c r="U22" s="622"/>
      <c r="V22" s="622"/>
      <c r="W22" s="622"/>
      <c r="X22" s="622"/>
      <c r="Y22" s="623"/>
      <c r="Z22" s="624">
        <v>61</v>
      </c>
      <c r="AA22" s="624"/>
      <c r="AB22" s="624"/>
      <c r="AC22" s="624"/>
      <c r="AD22" s="625">
        <v>1341706</v>
      </c>
      <c r="AE22" s="625"/>
      <c r="AF22" s="625"/>
      <c r="AG22" s="625"/>
      <c r="AH22" s="625"/>
      <c r="AI22" s="625"/>
      <c r="AJ22" s="625"/>
      <c r="AK22" s="625"/>
      <c r="AL22" s="626">
        <v>98.4</v>
      </c>
      <c r="AM22" s="627"/>
      <c r="AN22" s="627"/>
      <c r="AO22" s="628"/>
      <c r="AP22" s="639" t="s">
        <v>271</v>
      </c>
      <c r="AQ22" s="640"/>
      <c r="AR22" s="640"/>
      <c r="AS22" s="640"/>
      <c r="AT22" s="640"/>
      <c r="AU22" s="640"/>
      <c r="AV22" s="640"/>
      <c r="AW22" s="640"/>
      <c r="AX22" s="640"/>
      <c r="AY22" s="640"/>
      <c r="AZ22" s="640"/>
      <c r="BA22" s="640"/>
      <c r="BB22" s="640"/>
      <c r="BC22" s="640"/>
      <c r="BD22" s="640"/>
      <c r="BE22" s="640"/>
      <c r="BF22" s="641"/>
      <c r="BG22" s="621" t="s">
        <v>219</v>
      </c>
      <c r="BH22" s="622"/>
      <c r="BI22" s="622"/>
      <c r="BJ22" s="622"/>
      <c r="BK22" s="622"/>
      <c r="BL22" s="622"/>
      <c r="BM22" s="622"/>
      <c r="BN22" s="623"/>
      <c r="BO22" s="624" t="s">
        <v>219</v>
      </c>
      <c r="BP22" s="624"/>
      <c r="BQ22" s="624"/>
      <c r="BR22" s="624"/>
      <c r="BS22" s="630" t="s">
        <v>219</v>
      </c>
      <c r="BT22" s="622"/>
      <c r="BU22" s="622"/>
      <c r="BV22" s="622"/>
      <c r="BW22" s="622"/>
      <c r="BX22" s="622"/>
      <c r="BY22" s="622"/>
      <c r="BZ22" s="622"/>
      <c r="CA22" s="622"/>
      <c r="CB22" s="631"/>
      <c r="CD22" s="603" t="s">
        <v>272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273</v>
      </c>
      <c r="C23" s="619"/>
      <c r="D23" s="619"/>
      <c r="E23" s="619"/>
      <c r="F23" s="619"/>
      <c r="G23" s="619"/>
      <c r="H23" s="619"/>
      <c r="I23" s="619"/>
      <c r="J23" s="619"/>
      <c r="K23" s="619"/>
      <c r="L23" s="619"/>
      <c r="M23" s="619"/>
      <c r="N23" s="619"/>
      <c r="O23" s="619"/>
      <c r="P23" s="619"/>
      <c r="Q23" s="620"/>
      <c r="R23" s="621" t="s">
        <v>219</v>
      </c>
      <c r="S23" s="622"/>
      <c r="T23" s="622"/>
      <c r="U23" s="622"/>
      <c r="V23" s="622"/>
      <c r="W23" s="622"/>
      <c r="X23" s="622"/>
      <c r="Y23" s="623"/>
      <c r="Z23" s="624" t="s">
        <v>219</v>
      </c>
      <c r="AA23" s="624"/>
      <c r="AB23" s="624"/>
      <c r="AC23" s="624"/>
      <c r="AD23" s="625" t="s">
        <v>219</v>
      </c>
      <c r="AE23" s="625"/>
      <c r="AF23" s="625"/>
      <c r="AG23" s="625"/>
      <c r="AH23" s="625"/>
      <c r="AI23" s="625"/>
      <c r="AJ23" s="625"/>
      <c r="AK23" s="625"/>
      <c r="AL23" s="626" t="s">
        <v>219</v>
      </c>
      <c r="AM23" s="627"/>
      <c r="AN23" s="627"/>
      <c r="AO23" s="628"/>
      <c r="AP23" s="639" t="s">
        <v>274</v>
      </c>
      <c r="AQ23" s="640"/>
      <c r="AR23" s="640"/>
      <c r="AS23" s="640"/>
      <c r="AT23" s="640"/>
      <c r="AU23" s="640"/>
      <c r="AV23" s="640"/>
      <c r="AW23" s="640"/>
      <c r="AX23" s="640"/>
      <c r="AY23" s="640"/>
      <c r="AZ23" s="640"/>
      <c r="BA23" s="640"/>
      <c r="BB23" s="640"/>
      <c r="BC23" s="640"/>
      <c r="BD23" s="640"/>
      <c r="BE23" s="640"/>
      <c r="BF23" s="641"/>
      <c r="BG23" s="621" t="s">
        <v>219</v>
      </c>
      <c r="BH23" s="622"/>
      <c r="BI23" s="622"/>
      <c r="BJ23" s="622"/>
      <c r="BK23" s="622"/>
      <c r="BL23" s="622"/>
      <c r="BM23" s="622"/>
      <c r="BN23" s="623"/>
      <c r="BO23" s="624" t="s">
        <v>219</v>
      </c>
      <c r="BP23" s="624"/>
      <c r="BQ23" s="624"/>
      <c r="BR23" s="624"/>
      <c r="BS23" s="630" t="s">
        <v>122</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275</v>
      </c>
      <c r="CS23" s="604"/>
      <c r="CT23" s="604"/>
      <c r="CU23" s="604"/>
      <c r="CV23" s="604"/>
      <c r="CW23" s="604"/>
      <c r="CX23" s="604"/>
      <c r="CY23" s="605"/>
      <c r="CZ23" s="603" t="s">
        <v>276</v>
      </c>
      <c r="DA23" s="604"/>
      <c r="DB23" s="604"/>
      <c r="DC23" s="605"/>
      <c r="DD23" s="603" t="s">
        <v>277</v>
      </c>
      <c r="DE23" s="604"/>
      <c r="DF23" s="604"/>
      <c r="DG23" s="604"/>
      <c r="DH23" s="604"/>
      <c r="DI23" s="604"/>
      <c r="DJ23" s="604"/>
      <c r="DK23" s="605"/>
      <c r="DL23" s="653" t="s">
        <v>278</v>
      </c>
      <c r="DM23" s="654"/>
      <c r="DN23" s="654"/>
      <c r="DO23" s="654"/>
      <c r="DP23" s="654"/>
      <c r="DQ23" s="654"/>
      <c r="DR23" s="654"/>
      <c r="DS23" s="654"/>
      <c r="DT23" s="654"/>
      <c r="DU23" s="654"/>
      <c r="DV23" s="655"/>
      <c r="DW23" s="603" t="s">
        <v>279</v>
      </c>
      <c r="DX23" s="604"/>
      <c r="DY23" s="604"/>
      <c r="DZ23" s="604"/>
      <c r="EA23" s="604"/>
      <c r="EB23" s="604"/>
      <c r="EC23" s="605"/>
    </row>
    <row r="24" spans="2:133" ht="11.25" customHeight="1">
      <c r="B24" s="618" t="s">
        <v>280</v>
      </c>
      <c r="C24" s="619"/>
      <c r="D24" s="619"/>
      <c r="E24" s="619"/>
      <c r="F24" s="619"/>
      <c r="G24" s="619"/>
      <c r="H24" s="619"/>
      <c r="I24" s="619"/>
      <c r="J24" s="619"/>
      <c r="K24" s="619"/>
      <c r="L24" s="619"/>
      <c r="M24" s="619"/>
      <c r="N24" s="619"/>
      <c r="O24" s="619"/>
      <c r="P24" s="619"/>
      <c r="Q24" s="620"/>
      <c r="R24" s="621">
        <v>187</v>
      </c>
      <c r="S24" s="622"/>
      <c r="T24" s="622"/>
      <c r="U24" s="622"/>
      <c r="V24" s="622"/>
      <c r="W24" s="622"/>
      <c r="X24" s="622"/>
      <c r="Y24" s="623"/>
      <c r="Z24" s="624">
        <v>0</v>
      </c>
      <c r="AA24" s="624"/>
      <c r="AB24" s="624"/>
      <c r="AC24" s="624"/>
      <c r="AD24" s="625" t="s">
        <v>122</v>
      </c>
      <c r="AE24" s="625"/>
      <c r="AF24" s="625"/>
      <c r="AG24" s="625"/>
      <c r="AH24" s="625"/>
      <c r="AI24" s="625"/>
      <c r="AJ24" s="625"/>
      <c r="AK24" s="625"/>
      <c r="AL24" s="626" t="s">
        <v>219</v>
      </c>
      <c r="AM24" s="627"/>
      <c r="AN24" s="627"/>
      <c r="AO24" s="628"/>
      <c r="AP24" s="639" t="s">
        <v>281</v>
      </c>
      <c r="AQ24" s="640"/>
      <c r="AR24" s="640"/>
      <c r="AS24" s="640"/>
      <c r="AT24" s="640"/>
      <c r="AU24" s="640"/>
      <c r="AV24" s="640"/>
      <c r="AW24" s="640"/>
      <c r="AX24" s="640"/>
      <c r="AY24" s="640"/>
      <c r="AZ24" s="640"/>
      <c r="BA24" s="640"/>
      <c r="BB24" s="640"/>
      <c r="BC24" s="640"/>
      <c r="BD24" s="640"/>
      <c r="BE24" s="640"/>
      <c r="BF24" s="641"/>
      <c r="BG24" s="621" t="s">
        <v>219</v>
      </c>
      <c r="BH24" s="622"/>
      <c r="BI24" s="622"/>
      <c r="BJ24" s="622"/>
      <c r="BK24" s="622"/>
      <c r="BL24" s="622"/>
      <c r="BM24" s="622"/>
      <c r="BN24" s="623"/>
      <c r="BO24" s="624" t="s">
        <v>122</v>
      </c>
      <c r="BP24" s="624"/>
      <c r="BQ24" s="624"/>
      <c r="BR24" s="624"/>
      <c r="BS24" s="630" t="s">
        <v>122</v>
      </c>
      <c r="BT24" s="622"/>
      <c r="BU24" s="622"/>
      <c r="BV24" s="622"/>
      <c r="BW24" s="622"/>
      <c r="BX24" s="622"/>
      <c r="BY24" s="622"/>
      <c r="BZ24" s="622"/>
      <c r="CA24" s="622"/>
      <c r="CB24" s="631"/>
      <c r="CD24" s="632" t="s">
        <v>282</v>
      </c>
      <c r="CE24" s="633"/>
      <c r="CF24" s="633"/>
      <c r="CG24" s="633"/>
      <c r="CH24" s="633"/>
      <c r="CI24" s="633"/>
      <c r="CJ24" s="633"/>
      <c r="CK24" s="633"/>
      <c r="CL24" s="633"/>
      <c r="CM24" s="633"/>
      <c r="CN24" s="633"/>
      <c r="CO24" s="633"/>
      <c r="CP24" s="633"/>
      <c r="CQ24" s="634"/>
      <c r="CR24" s="610">
        <v>907110</v>
      </c>
      <c r="CS24" s="611"/>
      <c r="CT24" s="611"/>
      <c r="CU24" s="611"/>
      <c r="CV24" s="611"/>
      <c r="CW24" s="611"/>
      <c r="CX24" s="611"/>
      <c r="CY24" s="612"/>
      <c r="CZ24" s="615">
        <v>40.1</v>
      </c>
      <c r="DA24" s="616"/>
      <c r="DB24" s="616"/>
      <c r="DC24" s="635"/>
      <c r="DD24" s="656">
        <v>819633</v>
      </c>
      <c r="DE24" s="611"/>
      <c r="DF24" s="611"/>
      <c r="DG24" s="611"/>
      <c r="DH24" s="611"/>
      <c r="DI24" s="611"/>
      <c r="DJ24" s="611"/>
      <c r="DK24" s="612"/>
      <c r="DL24" s="656">
        <v>819633</v>
      </c>
      <c r="DM24" s="611"/>
      <c r="DN24" s="611"/>
      <c r="DO24" s="611"/>
      <c r="DP24" s="611"/>
      <c r="DQ24" s="611"/>
      <c r="DR24" s="611"/>
      <c r="DS24" s="611"/>
      <c r="DT24" s="611"/>
      <c r="DU24" s="611"/>
      <c r="DV24" s="612"/>
      <c r="DW24" s="615">
        <v>58</v>
      </c>
      <c r="DX24" s="616"/>
      <c r="DY24" s="616"/>
      <c r="DZ24" s="616"/>
      <c r="EA24" s="616"/>
      <c r="EB24" s="616"/>
      <c r="EC24" s="617"/>
    </row>
    <row r="25" spans="2:133" ht="11.25" customHeight="1">
      <c r="B25" s="618" t="s">
        <v>283</v>
      </c>
      <c r="C25" s="619"/>
      <c r="D25" s="619"/>
      <c r="E25" s="619"/>
      <c r="F25" s="619"/>
      <c r="G25" s="619"/>
      <c r="H25" s="619"/>
      <c r="I25" s="619"/>
      <c r="J25" s="619"/>
      <c r="K25" s="619"/>
      <c r="L25" s="619"/>
      <c r="M25" s="619"/>
      <c r="N25" s="619"/>
      <c r="O25" s="619"/>
      <c r="P25" s="619"/>
      <c r="Q25" s="620"/>
      <c r="R25" s="621">
        <v>45206</v>
      </c>
      <c r="S25" s="622"/>
      <c r="T25" s="622"/>
      <c r="U25" s="622"/>
      <c r="V25" s="622"/>
      <c r="W25" s="622"/>
      <c r="X25" s="622"/>
      <c r="Y25" s="623"/>
      <c r="Z25" s="624">
        <v>1.8</v>
      </c>
      <c r="AA25" s="624"/>
      <c r="AB25" s="624"/>
      <c r="AC25" s="624"/>
      <c r="AD25" s="625">
        <v>13</v>
      </c>
      <c r="AE25" s="625"/>
      <c r="AF25" s="625"/>
      <c r="AG25" s="625"/>
      <c r="AH25" s="625"/>
      <c r="AI25" s="625"/>
      <c r="AJ25" s="625"/>
      <c r="AK25" s="625"/>
      <c r="AL25" s="626">
        <v>0</v>
      </c>
      <c r="AM25" s="627"/>
      <c r="AN25" s="627"/>
      <c r="AO25" s="628"/>
      <c r="AP25" s="639" t="s">
        <v>284</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219</v>
      </c>
      <c r="BP25" s="624"/>
      <c r="BQ25" s="624"/>
      <c r="BR25" s="624"/>
      <c r="BS25" s="630" t="s">
        <v>219</v>
      </c>
      <c r="BT25" s="622"/>
      <c r="BU25" s="622"/>
      <c r="BV25" s="622"/>
      <c r="BW25" s="622"/>
      <c r="BX25" s="622"/>
      <c r="BY25" s="622"/>
      <c r="BZ25" s="622"/>
      <c r="CA25" s="622"/>
      <c r="CB25" s="631"/>
      <c r="CD25" s="636" t="s">
        <v>285</v>
      </c>
      <c r="CE25" s="637"/>
      <c r="CF25" s="637"/>
      <c r="CG25" s="637"/>
      <c r="CH25" s="637"/>
      <c r="CI25" s="637"/>
      <c r="CJ25" s="637"/>
      <c r="CK25" s="637"/>
      <c r="CL25" s="637"/>
      <c r="CM25" s="637"/>
      <c r="CN25" s="637"/>
      <c r="CO25" s="637"/>
      <c r="CP25" s="637"/>
      <c r="CQ25" s="638"/>
      <c r="CR25" s="621">
        <v>532148</v>
      </c>
      <c r="CS25" s="645"/>
      <c r="CT25" s="645"/>
      <c r="CU25" s="645"/>
      <c r="CV25" s="645"/>
      <c r="CW25" s="645"/>
      <c r="CX25" s="645"/>
      <c r="CY25" s="646"/>
      <c r="CZ25" s="626">
        <v>23.5</v>
      </c>
      <c r="DA25" s="657"/>
      <c r="DB25" s="657"/>
      <c r="DC25" s="659"/>
      <c r="DD25" s="630">
        <v>514804</v>
      </c>
      <c r="DE25" s="645"/>
      <c r="DF25" s="645"/>
      <c r="DG25" s="645"/>
      <c r="DH25" s="645"/>
      <c r="DI25" s="645"/>
      <c r="DJ25" s="645"/>
      <c r="DK25" s="646"/>
      <c r="DL25" s="630">
        <v>514804</v>
      </c>
      <c r="DM25" s="645"/>
      <c r="DN25" s="645"/>
      <c r="DO25" s="645"/>
      <c r="DP25" s="645"/>
      <c r="DQ25" s="645"/>
      <c r="DR25" s="645"/>
      <c r="DS25" s="645"/>
      <c r="DT25" s="645"/>
      <c r="DU25" s="645"/>
      <c r="DV25" s="646"/>
      <c r="DW25" s="626">
        <v>36.4</v>
      </c>
      <c r="DX25" s="657"/>
      <c r="DY25" s="657"/>
      <c r="DZ25" s="657"/>
      <c r="EA25" s="657"/>
      <c r="EB25" s="657"/>
      <c r="EC25" s="658"/>
    </row>
    <row r="26" spans="2:133" ht="11.25" customHeight="1">
      <c r="B26" s="618" t="s">
        <v>286</v>
      </c>
      <c r="C26" s="619"/>
      <c r="D26" s="619"/>
      <c r="E26" s="619"/>
      <c r="F26" s="619"/>
      <c r="G26" s="619"/>
      <c r="H26" s="619"/>
      <c r="I26" s="619"/>
      <c r="J26" s="619"/>
      <c r="K26" s="619"/>
      <c r="L26" s="619"/>
      <c r="M26" s="619"/>
      <c r="N26" s="619"/>
      <c r="O26" s="619"/>
      <c r="P26" s="619"/>
      <c r="Q26" s="620"/>
      <c r="R26" s="621">
        <v>997</v>
      </c>
      <c r="S26" s="622"/>
      <c r="T26" s="622"/>
      <c r="U26" s="622"/>
      <c r="V26" s="622"/>
      <c r="W26" s="622"/>
      <c r="X26" s="622"/>
      <c r="Y26" s="623"/>
      <c r="Z26" s="624">
        <v>0</v>
      </c>
      <c r="AA26" s="624"/>
      <c r="AB26" s="624"/>
      <c r="AC26" s="624"/>
      <c r="AD26" s="625" t="s">
        <v>219</v>
      </c>
      <c r="AE26" s="625"/>
      <c r="AF26" s="625"/>
      <c r="AG26" s="625"/>
      <c r="AH26" s="625"/>
      <c r="AI26" s="625"/>
      <c r="AJ26" s="625"/>
      <c r="AK26" s="625"/>
      <c r="AL26" s="626" t="s">
        <v>122</v>
      </c>
      <c r="AM26" s="627"/>
      <c r="AN26" s="627"/>
      <c r="AO26" s="628"/>
      <c r="AP26" s="639" t="s">
        <v>287</v>
      </c>
      <c r="AQ26" s="660"/>
      <c r="AR26" s="660"/>
      <c r="AS26" s="660"/>
      <c r="AT26" s="660"/>
      <c r="AU26" s="660"/>
      <c r="AV26" s="660"/>
      <c r="AW26" s="660"/>
      <c r="AX26" s="660"/>
      <c r="AY26" s="660"/>
      <c r="AZ26" s="660"/>
      <c r="BA26" s="660"/>
      <c r="BB26" s="660"/>
      <c r="BC26" s="660"/>
      <c r="BD26" s="660"/>
      <c r="BE26" s="660"/>
      <c r="BF26" s="641"/>
      <c r="BG26" s="621" t="s">
        <v>219</v>
      </c>
      <c r="BH26" s="622"/>
      <c r="BI26" s="622"/>
      <c r="BJ26" s="622"/>
      <c r="BK26" s="622"/>
      <c r="BL26" s="622"/>
      <c r="BM26" s="622"/>
      <c r="BN26" s="623"/>
      <c r="BO26" s="624" t="s">
        <v>219</v>
      </c>
      <c r="BP26" s="624"/>
      <c r="BQ26" s="624"/>
      <c r="BR26" s="624"/>
      <c r="BS26" s="630" t="s">
        <v>219</v>
      </c>
      <c r="BT26" s="622"/>
      <c r="BU26" s="622"/>
      <c r="BV26" s="622"/>
      <c r="BW26" s="622"/>
      <c r="BX26" s="622"/>
      <c r="BY26" s="622"/>
      <c r="BZ26" s="622"/>
      <c r="CA26" s="622"/>
      <c r="CB26" s="631"/>
      <c r="CD26" s="636" t="s">
        <v>288</v>
      </c>
      <c r="CE26" s="637"/>
      <c r="CF26" s="637"/>
      <c r="CG26" s="637"/>
      <c r="CH26" s="637"/>
      <c r="CI26" s="637"/>
      <c r="CJ26" s="637"/>
      <c r="CK26" s="637"/>
      <c r="CL26" s="637"/>
      <c r="CM26" s="637"/>
      <c r="CN26" s="637"/>
      <c r="CO26" s="637"/>
      <c r="CP26" s="637"/>
      <c r="CQ26" s="638"/>
      <c r="CR26" s="621">
        <v>361243</v>
      </c>
      <c r="CS26" s="622"/>
      <c r="CT26" s="622"/>
      <c r="CU26" s="622"/>
      <c r="CV26" s="622"/>
      <c r="CW26" s="622"/>
      <c r="CX26" s="622"/>
      <c r="CY26" s="623"/>
      <c r="CZ26" s="626">
        <v>16</v>
      </c>
      <c r="DA26" s="657"/>
      <c r="DB26" s="657"/>
      <c r="DC26" s="659"/>
      <c r="DD26" s="630">
        <v>344121</v>
      </c>
      <c r="DE26" s="622"/>
      <c r="DF26" s="622"/>
      <c r="DG26" s="622"/>
      <c r="DH26" s="622"/>
      <c r="DI26" s="622"/>
      <c r="DJ26" s="622"/>
      <c r="DK26" s="623"/>
      <c r="DL26" s="630" t="s">
        <v>219</v>
      </c>
      <c r="DM26" s="622"/>
      <c r="DN26" s="622"/>
      <c r="DO26" s="622"/>
      <c r="DP26" s="622"/>
      <c r="DQ26" s="622"/>
      <c r="DR26" s="622"/>
      <c r="DS26" s="622"/>
      <c r="DT26" s="622"/>
      <c r="DU26" s="622"/>
      <c r="DV26" s="623"/>
      <c r="DW26" s="626" t="s">
        <v>219</v>
      </c>
      <c r="DX26" s="657"/>
      <c r="DY26" s="657"/>
      <c r="DZ26" s="657"/>
      <c r="EA26" s="657"/>
      <c r="EB26" s="657"/>
      <c r="EC26" s="658"/>
    </row>
    <row r="27" spans="2:133" ht="11.25" customHeight="1">
      <c r="B27" s="618" t="s">
        <v>289</v>
      </c>
      <c r="C27" s="619"/>
      <c r="D27" s="619"/>
      <c r="E27" s="619"/>
      <c r="F27" s="619"/>
      <c r="G27" s="619"/>
      <c r="H27" s="619"/>
      <c r="I27" s="619"/>
      <c r="J27" s="619"/>
      <c r="K27" s="619"/>
      <c r="L27" s="619"/>
      <c r="M27" s="619"/>
      <c r="N27" s="619"/>
      <c r="O27" s="619"/>
      <c r="P27" s="619"/>
      <c r="Q27" s="620"/>
      <c r="R27" s="621">
        <v>123017</v>
      </c>
      <c r="S27" s="622"/>
      <c r="T27" s="622"/>
      <c r="U27" s="622"/>
      <c r="V27" s="622"/>
      <c r="W27" s="622"/>
      <c r="X27" s="622"/>
      <c r="Y27" s="623"/>
      <c r="Z27" s="624">
        <v>4.8</v>
      </c>
      <c r="AA27" s="624"/>
      <c r="AB27" s="624"/>
      <c r="AC27" s="624"/>
      <c r="AD27" s="625" t="s">
        <v>219</v>
      </c>
      <c r="AE27" s="625"/>
      <c r="AF27" s="625"/>
      <c r="AG27" s="625"/>
      <c r="AH27" s="625"/>
      <c r="AI27" s="625"/>
      <c r="AJ27" s="625"/>
      <c r="AK27" s="625"/>
      <c r="AL27" s="626" t="s">
        <v>219</v>
      </c>
      <c r="AM27" s="627"/>
      <c r="AN27" s="627"/>
      <c r="AO27" s="628"/>
      <c r="AP27" s="618" t="s">
        <v>290</v>
      </c>
      <c r="AQ27" s="619"/>
      <c r="AR27" s="619"/>
      <c r="AS27" s="619"/>
      <c r="AT27" s="619"/>
      <c r="AU27" s="619"/>
      <c r="AV27" s="619"/>
      <c r="AW27" s="619"/>
      <c r="AX27" s="619"/>
      <c r="AY27" s="619"/>
      <c r="AZ27" s="619"/>
      <c r="BA27" s="619"/>
      <c r="BB27" s="619"/>
      <c r="BC27" s="619"/>
      <c r="BD27" s="619"/>
      <c r="BE27" s="619"/>
      <c r="BF27" s="620"/>
      <c r="BG27" s="621">
        <v>128958</v>
      </c>
      <c r="BH27" s="622"/>
      <c r="BI27" s="622"/>
      <c r="BJ27" s="622"/>
      <c r="BK27" s="622"/>
      <c r="BL27" s="622"/>
      <c r="BM27" s="622"/>
      <c r="BN27" s="623"/>
      <c r="BO27" s="624">
        <v>100</v>
      </c>
      <c r="BP27" s="624"/>
      <c r="BQ27" s="624"/>
      <c r="BR27" s="624"/>
      <c r="BS27" s="630" t="s">
        <v>219</v>
      </c>
      <c r="BT27" s="622"/>
      <c r="BU27" s="622"/>
      <c r="BV27" s="622"/>
      <c r="BW27" s="622"/>
      <c r="BX27" s="622"/>
      <c r="BY27" s="622"/>
      <c r="BZ27" s="622"/>
      <c r="CA27" s="622"/>
      <c r="CB27" s="631"/>
      <c r="CD27" s="636" t="s">
        <v>291</v>
      </c>
      <c r="CE27" s="637"/>
      <c r="CF27" s="637"/>
      <c r="CG27" s="637"/>
      <c r="CH27" s="637"/>
      <c r="CI27" s="637"/>
      <c r="CJ27" s="637"/>
      <c r="CK27" s="637"/>
      <c r="CL27" s="637"/>
      <c r="CM27" s="637"/>
      <c r="CN27" s="637"/>
      <c r="CO27" s="637"/>
      <c r="CP27" s="637"/>
      <c r="CQ27" s="638"/>
      <c r="CR27" s="621">
        <v>95556</v>
      </c>
      <c r="CS27" s="645"/>
      <c r="CT27" s="645"/>
      <c r="CU27" s="645"/>
      <c r="CV27" s="645"/>
      <c r="CW27" s="645"/>
      <c r="CX27" s="645"/>
      <c r="CY27" s="646"/>
      <c r="CZ27" s="626">
        <v>4.2</v>
      </c>
      <c r="DA27" s="657"/>
      <c r="DB27" s="657"/>
      <c r="DC27" s="659"/>
      <c r="DD27" s="630">
        <v>25423</v>
      </c>
      <c r="DE27" s="645"/>
      <c r="DF27" s="645"/>
      <c r="DG27" s="645"/>
      <c r="DH27" s="645"/>
      <c r="DI27" s="645"/>
      <c r="DJ27" s="645"/>
      <c r="DK27" s="646"/>
      <c r="DL27" s="630">
        <v>25423</v>
      </c>
      <c r="DM27" s="645"/>
      <c r="DN27" s="645"/>
      <c r="DO27" s="645"/>
      <c r="DP27" s="645"/>
      <c r="DQ27" s="645"/>
      <c r="DR27" s="645"/>
      <c r="DS27" s="645"/>
      <c r="DT27" s="645"/>
      <c r="DU27" s="645"/>
      <c r="DV27" s="646"/>
      <c r="DW27" s="626">
        <v>1.8</v>
      </c>
      <c r="DX27" s="657"/>
      <c r="DY27" s="657"/>
      <c r="DZ27" s="657"/>
      <c r="EA27" s="657"/>
      <c r="EB27" s="657"/>
      <c r="EC27" s="658"/>
    </row>
    <row r="28" spans="2:133" ht="11.25" customHeight="1">
      <c r="B28" s="663" t="s">
        <v>292</v>
      </c>
      <c r="C28" s="664"/>
      <c r="D28" s="664"/>
      <c r="E28" s="664"/>
      <c r="F28" s="664"/>
      <c r="G28" s="664"/>
      <c r="H28" s="664"/>
      <c r="I28" s="664"/>
      <c r="J28" s="664"/>
      <c r="K28" s="664"/>
      <c r="L28" s="664"/>
      <c r="M28" s="664"/>
      <c r="N28" s="664"/>
      <c r="O28" s="664"/>
      <c r="P28" s="664"/>
      <c r="Q28" s="665"/>
      <c r="R28" s="621" t="s">
        <v>219</v>
      </c>
      <c r="S28" s="622"/>
      <c r="T28" s="622"/>
      <c r="U28" s="622"/>
      <c r="V28" s="622"/>
      <c r="W28" s="622"/>
      <c r="X28" s="622"/>
      <c r="Y28" s="623"/>
      <c r="Z28" s="624" t="s">
        <v>219</v>
      </c>
      <c r="AA28" s="624"/>
      <c r="AB28" s="624"/>
      <c r="AC28" s="624"/>
      <c r="AD28" s="625" t="s">
        <v>219</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293</v>
      </c>
      <c r="CE28" s="637"/>
      <c r="CF28" s="637"/>
      <c r="CG28" s="637"/>
      <c r="CH28" s="637"/>
      <c r="CI28" s="637"/>
      <c r="CJ28" s="637"/>
      <c r="CK28" s="637"/>
      <c r="CL28" s="637"/>
      <c r="CM28" s="637"/>
      <c r="CN28" s="637"/>
      <c r="CO28" s="637"/>
      <c r="CP28" s="637"/>
      <c r="CQ28" s="638"/>
      <c r="CR28" s="621">
        <v>279406</v>
      </c>
      <c r="CS28" s="622"/>
      <c r="CT28" s="622"/>
      <c r="CU28" s="622"/>
      <c r="CV28" s="622"/>
      <c r="CW28" s="622"/>
      <c r="CX28" s="622"/>
      <c r="CY28" s="623"/>
      <c r="CZ28" s="626">
        <v>12.4</v>
      </c>
      <c r="DA28" s="657"/>
      <c r="DB28" s="657"/>
      <c r="DC28" s="659"/>
      <c r="DD28" s="630">
        <v>279406</v>
      </c>
      <c r="DE28" s="622"/>
      <c r="DF28" s="622"/>
      <c r="DG28" s="622"/>
      <c r="DH28" s="622"/>
      <c r="DI28" s="622"/>
      <c r="DJ28" s="622"/>
      <c r="DK28" s="623"/>
      <c r="DL28" s="630">
        <v>279406</v>
      </c>
      <c r="DM28" s="622"/>
      <c r="DN28" s="622"/>
      <c r="DO28" s="622"/>
      <c r="DP28" s="622"/>
      <c r="DQ28" s="622"/>
      <c r="DR28" s="622"/>
      <c r="DS28" s="622"/>
      <c r="DT28" s="622"/>
      <c r="DU28" s="622"/>
      <c r="DV28" s="623"/>
      <c r="DW28" s="626">
        <v>19.8</v>
      </c>
      <c r="DX28" s="657"/>
      <c r="DY28" s="657"/>
      <c r="DZ28" s="657"/>
      <c r="EA28" s="657"/>
      <c r="EB28" s="657"/>
      <c r="EC28" s="658"/>
    </row>
    <row r="29" spans="2:133" ht="11.25" customHeight="1">
      <c r="B29" s="618" t="s">
        <v>294</v>
      </c>
      <c r="C29" s="619"/>
      <c r="D29" s="619"/>
      <c r="E29" s="619"/>
      <c r="F29" s="619"/>
      <c r="G29" s="619"/>
      <c r="H29" s="619"/>
      <c r="I29" s="619"/>
      <c r="J29" s="619"/>
      <c r="K29" s="619"/>
      <c r="L29" s="619"/>
      <c r="M29" s="619"/>
      <c r="N29" s="619"/>
      <c r="O29" s="619"/>
      <c r="P29" s="619"/>
      <c r="Q29" s="620"/>
      <c r="R29" s="621">
        <v>105556</v>
      </c>
      <c r="S29" s="622"/>
      <c r="T29" s="622"/>
      <c r="U29" s="622"/>
      <c r="V29" s="622"/>
      <c r="W29" s="622"/>
      <c r="X29" s="622"/>
      <c r="Y29" s="623"/>
      <c r="Z29" s="624">
        <v>4.0999999999999996</v>
      </c>
      <c r="AA29" s="624"/>
      <c r="AB29" s="624"/>
      <c r="AC29" s="624"/>
      <c r="AD29" s="625" t="s">
        <v>219</v>
      </c>
      <c r="AE29" s="625"/>
      <c r="AF29" s="625"/>
      <c r="AG29" s="625"/>
      <c r="AH29" s="625"/>
      <c r="AI29" s="625"/>
      <c r="AJ29" s="625"/>
      <c r="AK29" s="625"/>
      <c r="AL29" s="626" t="s">
        <v>219</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295</v>
      </c>
      <c r="BH29" s="661"/>
      <c r="BI29" s="661"/>
      <c r="BJ29" s="661"/>
      <c r="BK29" s="661"/>
      <c r="BL29" s="661"/>
      <c r="BM29" s="661"/>
      <c r="BN29" s="661"/>
      <c r="BO29" s="661"/>
      <c r="BP29" s="661"/>
      <c r="BQ29" s="662"/>
      <c r="BR29" s="600" t="s">
        <v>296</v>
      </c>
      <c r="BS29" s="661"/>
      <c r="BT29" s="661"/>
      <c r="BU29" s="661"/>
      <c r="BV29" s="661"/>
      <c r="BW29" s="661"/>
      <c r="BX29" s="661"/>
      <c r="BY29" s="661"/>
      <c r="BZ29" s="661"/>
      <c r="CA29" s="661"/>
      <c r="CB29" s="662"/>
      <c r="CD29" s="684" t="s">
        <v>297</v>
      </c>
      <c r="CE29" s="685"/>
      <c r="CF29" s="636" t="s">
        <v>298</v>
      </c>
      <c r="CG29" s="637"/>
      <c r="CH29" s="637"/>
      <c r="CI29" s="637"/>
      <c r="CJ29" s="637"/>
      <c r="CK29" s="637"/>
      <c r="CL29" s="637"/>
      <c r="CM29" s="637"/>
      <c r="CN29" s="637"/>
      <c r="CO29" s="637"/>
      <c r="CP29" s="637"/>
      <c r="CQ29" s="638"/>
      <c r="CR29" s="621">
        <v>279406</v>
      </c>
      <c r="CS29" s="645"/>
      <c r="CT29" s="645"/>
      <c r="CU29" s="645"/>
      <c r="CV29" s="645"/>
      <c r="CW29" s="645"/>
      <c r="CX29" s="645"/>
      <c r="CY29" s="646"/>
      <c r="CZ29" s="626">
        <v>12.4</v>
      </c>
      <c r="DA29" s="657"/>
      <c r="DB29" s="657"/>
      <c r="DC29" s="659"/>
      <c r="DD29" s="630">
        <v>279406</v>
      </c>
      <c r="DE29" s="645"/>
      <c r="DF29" s="645"/>
      <c r="DG29" s="645"/>
      <c r="DH29" s="645"/>
      <c r="DI29" s="645"/>
      <c r="DJ29" s="645"/>
      <c r="DK29" s="646"/>
      <c r="DL29" s="630">
        <v>279406</v>
      </c>
      <c r="DM29" s="645"/>
      <c r="DN29" s="645"/>
      <c r="DO29" s="645"/>
      <c r="DP29" s="645"/>
      <c r="DQ29" s="645"/>
      <c r="DR29" s="645"/>
      <c r="DS29" s="645"/>
      <c r="DT29" s="645"/>
      <c r="DU29" s="645"/>
      <c r="DV29" s="646"/>
      <c r="DW29" s="626">
        <v>19.8</v>
      </c>
      <c r="DX29" s="657"/>
      <c r="DY29" s="657"/>
      <c r="DZ29" s="657"/>
      <c r="EA29" s="657"/>
      <c r="EB29" s="657"/>
      <c r="EC29" s="658"/>
    </row>
    <row r="30" spans="2:133" ht="11.25" customHeight="1">
      <c r="B30" s="618" t="s">
        <v>299</v>
      </c>
      <c r="C30" s="619"/>
      <c r="D30" s="619"/>
      <c r="E30" s="619"/>
      <c r="F30" s="619"/>
      <c r="G30" s="619"/>
      <c r="H30" s="619"/>
      <c r="I30" s="619"/>
      <c r="J30" s="619"/>
      <c r="K30" s="619"/>
      <c r="L30" s="619"/>
      <c r="M30" s="619"/>
      <c r="N30" s="619"/>
      <c r="O30" s="619"/>
      <c r="P30" s="619"/>
      <c r="Q30" s="620"/>
      <c r="R30" s="621">
        <v>8345</v>
      </c>
      <c r="S30" s="622"/>
      <c r="T30" s="622"/>
      <c r="U30" s="622"/>
      <c r="V30" s="622"/>
      <c r="W30" s="622"/>
      <c r="X30" s="622"/>
      <c r="Y30" s="623"/>
      <c r="Z30" s="624">
        <v>0.3</v>
      </c>
      <c r="AA30" s="624"/>
      <c r="AB30" s="624"/>
      <c r="AC30" s="624"/>
      <c r="AD30" s="625" t="s">
        <v>122</v>
      </c>
      <c r="AE30" s="625"/>
      <c r="AF30" s="625"/>
      <c r="AG30" s="625"/>
      <c r="AH30" s="625"/>
      <c r="AI30" s="625"/>
      <c r="AJ30" s="625"/>
      <c r="AK30" s="625"/>
      <c r="AL30" s="626" t="s">
        <v>122</v>
      </c>
      <c r="AM30" s="627"/>
      <c r="AN30" s="627"/>
      <c r="AO30" s="628"/>
      <c r="AP30" s="669" t="s">
        <v>300</v>
      </c>
      <c r="AQ30" s="670"/>
      <c r="AR30" s="670"/>
      <c r="AS30" s="670"/>
      <c r="AT30" s="675" t="s">
        <v>301</v>
      </c>
      <c r="AU30" s="210"/>
      <c r="AV30" s="210"/>
      <c r="AW30" s="210"/>
      <c r="AX30" s="607" t="s">
        <v>179</v>
      </c>
      <c r="AY30" s="608"/>
      <c r="AZ30" s="608"/>
      <c r="BA30" s="608"/>
      <c r="BB30" s="608"/>
      <c r="BC30" s="608"/>
      <c r="BD30" s="608"/>
      <c r="BE30" s="608"/>
      <c r="BF30" s="609"/>
      <c r="BG30" s="681">
        <v>99.7</v>
      </c>
      <c r="BH30" s="682"/>
      <c r="BI30" s="682"/>
      <c r="BJ30" s="682"/>
      <c r="BK30" s="682"/>
      <c r="BL30" s="682"/>
      <c r="BM30" s="616">
        <v>97.5</v>
      </c>
      <c r="BN30" s="682"/>
      <c r="BO30" s="682"/>
      <c r="BP30" s="682"/>
      <c r="BQ30" s="683"/>
      <c r="BR30" s="681">
        <v>99.4</v>
      </c>
      <c r="BS30" s="682"/>
      <c r="BT30" s="682"/>
      <c r="BU30" s="682"/>
      <c r="BV30" s="682"/>
      <c r="BW30" s="682"/>
      <c r="BX30" s="616">
        <v>97.1</v>
      </c>
      <c r="BY30" s="682"/>
      <c r="BZ30" s="682"/>
      <c r="CA30" s="682"/>
      <c r="CB30" s="683"/>
      <c r="CD30" s="686"/>
      <c r="CE30" s="687"/>
      <c r="CF30" s="636" t="s">
        <v>302</v>
      </c>
      <c r="CG30" s="637"/>
      <c r="CH30" s="637"/>
      <c r="CI30" s="637"/>
      <c r="CJ30" s="637"/>
      <c r="CK30" s="637"/>
      <c r="CL30" s="637"/>
      <c r="CM30" s="637"/>
      <c r="CN30" s="637"/>
      <c r="CO30" s="637"/>
      <c r="CP30" s="637"/>
      <c r="CQ30" s="638"/>
      <c r="CR30" s="621">
        <v>262693</v>
      </c>
      <c r="CS30" s="622"/>
      <c r="CT30" s="622"/>
      <c r="CU30" s="622"/>
      <c r="CV30" s="622"/>
      <c r="CW30" s="622"/>
      <c r="CX30" s="622"/>
      <c r="CY30" s="623"/>
      <c r="CZ30" s="626">
        <v>11.6</v>
      </c>
      <c r="DA30" s="657"/>
      <c r="DB30" s="657"/>
      <c r="DC30" s="659"/>
      <c r="DD30" s="630">
        <v>262693</v>
      </c>
      <c r="DE30" s="622"/>
      <c r="DF30" s="622"/>
      <c r="DG30" s="622"/>
      <c r="DH30" s="622"/>
      <c r="DI30" s="622"/>
      <c r="DJ30" s="622"/>
      <c r="DK30" s="623"/>
      <c r="DL30" s="630">
        <v>262693</v>
      </c>
      <c r="DM30" s="622"/>
      <c r="DN30" s="622"/>
      <c r="DO30" s="622"/>
      <c r="DP30" s="622"/>
      <c r="DQ30" s="622"/>
      <c r="DR30" s="622"/>
      <c r="DS30" s="622"/>
      <c r="DT30" s="622"/>
      <c r="DU30" s="622"/>
      <c r="DV30" s="623"/>
      <c r="DW30" s="626">
        <v>18.600000000000001</v>
      </c>
      <c r="DX30" s="657"/>
      <c r="DY30" s="657"/>
      <c r="DZ30" s="657"/>
      <c r="EA30" s="657"/>
      <c r="EB30" s="657"/>
      <c r="EC30" s="658"/>
    </row>
    <row r="31" spans="2:133" ht="11.25" customHeight="1">
      <c r="B31" s="618" t="s">
        <v>303</v>
      </c>
      <c r="C31" s="619"/>
      <c r="D31" s="619"/>
      <c r="E31" s="619"/>
      <c r="F31" s="619"/>
      <c r="G31" s="619"/>
      <c r="H31" s="619"/>
      <c r="I31" s="619"/>
      <c r="J31" s="619"/>
      <c r="K31" s="619"/>
      <c r="L31" s="619"/>
      <c r="M31" s="619"/>
      <c r="N31" s="619"/>
      <c r="O31" s="619"/>
      <c r="P31" s="619"/>
      <c r="Q31" s="620"/>
      <c r="R31" s="621">
        <v>1060</v>
      </c>
      <c r="S31" s="622"/>
      <c r="T31" s="622"/>
      <c r="U31" s="622"/>
      <c r="V31" s="622"/>
      <c r="W31" s="622"/>
      <c r="X31" s="622"/>
      <c r="Y31" s="623"/>
      <c r="Z31" s="624">
        <v>0</v>
      </c>
      <c r="AA31" s="624"/>
      <c r="AB31" s="624"/>
      <c r="AC31" s="624"/>
      <c r="AD31" s="625" t="s">
        <v>219</v>
      </c>
      <c r="AE31" s="625"/>
      <c r="AF31" s="625"/>
      <c r="AG31" s="625"/>
      <c r="AH31" s="625"/>
      <c r="AI31" s="625"/>
      <c r="AJ31" s="625"/>
      <c r="AK31" s="625"/>
      <c r="AL31" s="626" t="s">
        <v>219</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78">
        <v>100</v>
      </c>
      <c r="BH31" s="645"/>
      <c r="BI31" s="645"/>
      <c r="BJ31" s="645"/>
      <c r="BK31" s="645"/>
      <c r="BL31" s="645"/>
      <c r="BM31" s="627">
        <v>100</v>
      </c>
      <c r="BN31" s="679"/>
      <c r="BO31" s="679"/>
      <c r="BP31" s="679"/>
      <c r="BQ31" s="680"/>
      <c r="BR31" s="678">
        <v>99.7</v>
      </c>
      <c r="BS31" s="645"/>
      <c r="BT31" s="645"/>
      <c r="BU31" s="645"/>
      <c r="BV31" s="645"/>
      <c r="BW31" s="645"/>
      <c r="BX31" s="627">
        <v>99.7</v>
      </c>
      <c r="BY31" s="679"/>
      <c r="BZ31" s="679"/>
      <c r="CA31" s="679"/>
      <c r="CB31" s="680"/>
      <c r="CD31" s="686"/>
      <c r="CE31" s="687"/>
      <c r="CF31" s="636" t="s">
        <v>306</v>
      </c>
      <c r="CG31" s="637"/>
      <c r="CH31" s="637"/>
      <c r="CI31" s="637"/>
      <c r="CJ31" s="637"/>
      <c r="CK31" s="637"/>
      <c r="CL31" s="637"/>
      <c r="CM31" s="637"/>
      <c r="CN31" s="637"/>
      <c r="CO31" s="637"/>
      <c r="CP31" s="637"/>
      <c r="CQ31" s="638"/>
      <c r="CR31" s="621">
        <v>16713</v>
      </c>
      <c r="CS31" s="645"/>
      <c r="CT31" s="645"/>
      <c r="CU31" s="645"/>
      <c r="CV31" s="645"/>
      <c r="CW31" s="645"/>
      <c r="CX31" s="645"/>
      <c r="CY31" s="646"/>
      <c r="CZ31" s="626">
        <v>0.7</v>
      </c>
      <c r="DA31" s="657"/>
      <c r="DB31" s="657"/>
      <c r="DC31" s="659"/>
      <c r="DD31" s="630">
        <v>16713</v>
      </c>
      <c r="DE31" s="645"/>
      <c r="DF31" s="645"/>
      <c r="DG31" s="645"/>
      <c r="DH31" s="645"/>
      <c r="DI31" s="645"/>
      <c r="DJ31" s="645"/>
      <c r="DK31" s="646"/>
      <c r="DL31" s="630">
        <v>16713</v>
      </c>
      <c r="DM31" s="645"/>
      <c r="DN31" s="645"/>
      <c r="DO31" s="645"/>
      <c r="DP31" s="645"/>
      <c r="DQ31" s="645"/>
      <c r="DR31" s="645"/>
      <c r="DS31" s="645"/>
      <c r="DT31" s="645"/>
      <c r="DU31" s="645"/>
      <c r="DV31" s="646"/>
      <c r="DW31" s="626">
        <v>1.2</v>
      </c>
      <c r="DX31" s="657"/>
      <c r="DY31" s="657"/>
      <c r="DZ31" s="657"/>
      <c r="EA31" s="657"/>
      <c r="EB31" s="657"/>
      <c r="EC31" s="658"/>
    </row>
    <row r="32" spans="2:133" ht="11.25" customHeight="1">
      <c r="B32" s="618" t="s">
        <v>307</v>
      </c>
      <c r="C32" s="619"/>
      <c r="D32" s="619"/>
      <c r="E32" s="619"/>
      <c r="F32" s="619"/>
      <c r="G32" s="619"/>
      <c r="H32" s="619"/>
      <c r="I32" s="619"/>
      <c r="J32" s="619"/>
      <c r="K32" s="619"/>
      <c r="L32" s="619"/>
      <c r="M32" s="619"/>
      <c r="N32" s="619"/>
      <c r="O32" s="619"/>
      <c r="P32" s="619"/>
      <c r="Q32" s="620"/>
      <c r="R32" s="621">
        <v>300621</v>
      </c>
      <c r="S32" s="622"/>
      <c r="T32" s="622"/>
      <c r="U32" s="622"/>
      <c r="V32" s="622"/>
      <c r="W32" s="622"/>
      <c r="X32" s="622"/>
      <c r="Y32" s="623"/>
      <c r="Z32" s="624">
        <v>11.8</v>
      </c>
      <c r="AA32" s="624"/>
      <c r="AB32" s="624"/>
      <c r="AC32" s="624"/>
      <c r="AD32" s="625" t="s">
        <v>219</v>
      </c>
      <c r="AE32" s="625"/>
      <c r="AF32" s="625"/>
      <c r="AG32" s="625"/>
      <c r="AH32" s="625"/>
      <c r="AI32" s="625"/>
      <c r="AJ32" s="625"/>
      <c r="AK32" s="625"/>
      <c r="AL32" s="626" t="s">
        <v>219</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99.3</v>
      </c>
      <c r="BH32" s="691"/>
      <c r="BI32" s="691"/>
      <c r="BJ32" s="691"/>
      <c r="BK32" s="691"/>
      <c r="BL32" s="691"/>
      <c r="BM32" s="692">
        <v>94.4</v>
      </c>
      <c r="BN32" s="691"/>
      <c r="BO32" s="691"/>
      <c r="BP32" s="691"/>
      <c r="BQ32" s="693"/>
      <c r="BR32" s="690">
        <v>99</v>
      </c>
      <c r="BS32" s="691"/>
      <c r="BT32" s="691"/>
      <c r="BU32" s="691"/>
      <c r="BV32" s="691"/>
      <c r="BW32" s="691"/>
      <c r="BX32" s="692">
        <v>93.8</v>
      </c>
      <c r="BY32" s="691"/>
      <c r="BZ32" s="691"/>
      <c r="CA32" s="691"/>
      <c r="CB32" s="693"/>
      <c r="CD32" s="688"/>
      <c r="CE32" s="689"/>
      <c r="CF32" s="636" t="s">
        <v>309</v>
      </c>
      <c r="CG32" s="637"/>
      <c r="CH32" s="637"/>
      <c r="CI32" s="637"/>
      <c r="CJ32" s="637"/>
      <c r="CK32" s="637"/>
      <c r="CL32" s="637"/>
      <c r="CM32" s="637"/>
      <c r="CN32" s="637"/>
      <c r="CO32" s="637"/>
      <c r="CP32" s="637"/>
      <c r="CQ32" s="638"/>
      <c r="CR32" s="621" t="s">
        <v>219</v>
      </c>
      <c r="CS32" s="622"/>
      <c r="CT32" s="622"/>
      <c r="CU32" s="622"/>
      <c r="CV32" s="622"/>
      <c r="CW32" s="622"/>
      <c r="CX32" s="622"/>
      <c r="CY32" s="623"/>
      <c r="CZ32" s="626" t="s">
        <v>219</v>
      </c>
      <c r="DA32" s="657"/>
      <c r="DB32" s="657"/>
      <c r="DC32" s="659"/>
      <c r="DD32" s="630" t="s">
        <v>122</v>
      </c>
      <c r="DE32" s="622"/>
      <c r="DF32" s="622"/>
      <c r="DG32" s="622"/>
      <c r="DH32" s="622"/>
      <c r="DI32" s="622"/>
      <c r="DJ32" s="622"/>
      <c r="DK32" s="623"/>
      <c r="DL32" s="630" t="s">
        <v>219</v>
      </c>
      <c r="DM32" s="622"/>
      <c r="DN32" s="622"/>
      <c r="DO32" s="622"/>
      <c r="DP32" s="622"/>
      <c r="DQ32" s="622"/>
      <c r="DR32" s="622"/>
      <c r="DS32" s="622"/>
      <c r="DT32" s="622"/>
      <c r="DU32" s="622"/>
      <c r="DV32" s="623"/>
      <c r="DW32" s="626" t="s">
        <v>122</v>
      </c>
      <c r="DX32" s="657"/>
      <c r="DY32" s="657"/>
      <c r="DZ32" s="657"/>
      <c r="EA32" s="657"/>
      <c r="EB32" s="657"/>
      <c r="EC32" s="658"/>
    </row>
    <row r="33" spans="2:133" ht="11.25" customHeight="1">
      <c r="B33" s="618" t="s">
        <v>310</v>
      </c>
      <c r="C33" s="619"/>
      <c r="D33" s="619"/>
      <c r="E33" s="619"/>
      <c r="F33" s="619"/>
      <c r="G33" s="619"/>
      <c r="H33" s="619"/>
      <c r="I33" s="619"/>
      <c r="J33" s="619"/>
      <c r="K33" s="619"/>
      <c r="L33" s="619"/>
      <c r="M33" s="619"/>
      <c r="N33" s="619"/>
      <c r="O33" s="619"/>
      <c r="P33" s="619"/>
      <c r="Q33" s="620"/>
      <c r="R33" s="621">
        <v>229813</v>
      </c>
      <c r="S33" s="622"/>
      <c r="T33" s="622"/>
      <c r="U33" s="622"/>
      <c r="V33" s="622"/>
      <c r="W33" s="622"/>
      <c r="X33" s="622"/>
      <c r="Y33" s="623"/>
      <c r="Z33" s="624">
        <v>9</v>
      </c>
      <c r="AA33" s="624"/>
      <c r="AB33" s="624"/>
      <c r="AC33" s="624"/>
      <c r="AD33" s="625" t="s">
        <v>219</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1073207</v>
      </c>
      <c r="CS33" s="645"/>
      <c r="CT33" s="645"/>
      <c r="CU33" s="645"/>
      <c r="CV33" s="645"/>
      <c r="CW33" s="645"/>
      <c r="CX33" s="645"/>
      <c r="CY33" s="646"/>
      <c r="CZ33" s="626">
        <v>47.5</v>
      </c>
      <c r="DA33" s="657"/>
      <c r="DB33" s="657"/>
      <c r="DC33" s="659"/>
      <c r="DD33" s="630">
        <v>925763</v>
      </c>
      <c r="DE33" s="645"/>
      <c r="DF33" s="645"/>
      <c r="DG33" s="645"/>
      <c r="DH33" s="645"/>
      <c r="DI33" s="645"/>
      <c r="DJ33" s="645"/>
      <c r="DK33" s="646"/>
      <c r="DL33" s="630">
        <v>367554</v>
      </c>
      <c r="DM33" s="645"/>
      <c r="DN33" s="645"/>
      <c r="DO33" s="645"/>
      <c r="DP33" s="645"/>
      <c r="DQ33" s="645"/>
      <c r="DR33" s="645"/>
      <c r="DS33" s="645"/>
      <c r="DT33" s="645"/>
      <c r="DU33" s="645"/>
      <c r="DV33" s="646"/>
      <c r="DW33" s="626">
        <v>26</v>
      </c>
      <c r="DX33" s="657"/>
      <c r="DY33" s="657"/>
      <c r="DZ33" s="657"/>
      <c r="EA33" s="657"/>
      <c r="EB33" s="657"/>
      <c r="EC33" s="658"/>
    </row>
    <row r="34" spans="2:133" ht="11.25" customHeight="1">
      <c r="B34" s="618" t="s">
        <v>312</v>
      </c>
      <c r="C34" s="619"/>
      <c r="D34" s="619"/>
      <c r="E34" s="619"/>
      <c r="F34" s="619"/>
      <c r="G34" s="619"/>
      <c r="H34" s="619"/>
      <c r="I34" s="619"/>
      <c r="J34" s="619"/>
      <c r="K34" s="619"/>
      <c r="L34" s="619"/>
      <c r="M34" s="619"/>
      <c r="N34" s="619"/>
      <c r="O34" s="619"/>
      <c r="P34" s="619"/>
      <c r="Q34" s="620"/>
      <c r="R34" s="621">
        <v>32464</v>
      </c>
      <c r="S34" s="622"/>
      <c r="T34" s="622"/>
      <c r="U34" s="622"/>
      <c r="V34" s="622"/>
      <c r="W34" s="622"/>
      <c r="X34" s="622"/>
      <c r="Y34" s="623"/>
      <c r="Z34" s="624">
        <v>1.3</v>
      </c>
      <c r="AA34" s="624"/>
      <c r="AB34" s="624"/>
      <c r="AC34" s="624"/>
      <c r="AD34" s="625">
        <v>21334</v>
      </c>
      <c r="AE34" s="625"/>
      <c r="AF34" s="625"/>
      <c r="AG34" s="625"/>
      <c r="AH34" s="625"/>
      <c r="AI34" s="625"/>
      <c r="AJ34" s="625"/>
      <c r="AK34" s="625"/>
      <c r="AL34" s="626">
        <v>1.6</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329785</v>
      </c>
      <c r="CS34" s="622"/>
      <c r="CT34" s="622"/>
      <c r="CU34" s="622"/>
      <c r="CV34" s="622"/>
      <c r="CW34" s="622"/>
      <c r="CX34" s="622"/>
      <c r="CY34" s="623"/>
      <c r="CZ34" s="626">
        <v>14.6</v>
      </c>
      <c r="DA34" s="657"/>
      <c r="DB34" s="657"/>
      <c r="DC34" s="659"/>
      <c r="DD34" s="630">
        <v>250225</v>
      </c>
      <c r="DE34" s="622"/>
      <c r="DF34" s="622"/>
      <c r="DG34" s="622"/>
      <c r="DH34" s="622"/>
      <c r="DI34" s="622"/>
      <c r="DJ34" s="622"/>
      <c r="DK34" s="623"/>
      <c r="DL34" s="630">
        <v>199865</v>
      </c>
      <c r="DM34" s="622"/>
      <c r="DN34" s="622"/>
      <c r="DO34" s="622"/>
      <c r="DP34" s="622"/>
      <c r="DQ34" s="622"/>
      <c r="DR34" s="622"/>
      <c r="DS34" s="622"/>
      <c r="DT34" s="622"/>
      <c r="DU34" s="622"/>
      <c r="DV34" s="623"/>
      <c r="DW34" s="626">
        <v>14.1</v>
      </c>
      <c r="DX34" s="657"/>
      <c r="DY34" s="657"/>
      <c r="DZ34" s="657"/>
      <c r="EA34" s="657"/>
      <c r="EB34" s="657"/>
      <c r="EC34" s="658"/>
    </row>
    <row r="35" spans="2:133" ht="11.25" customHeight="1">
      <c r="B35" s="618" t="s">
        <v>316</v>
      </c>
      <c r="C35" s="619"/>
      <c r="D35" s="619"/>
      <c r="E35" s="619"/>
      <c r="F35" s="619"/>
      <c r="G35" s="619"/>
      <c r="H35" s="619"/>
      <c r="I35" s="619"/>
      <c r="J35" s="619"/>
      <c r="K35" s="619"/>
      <c r="L35" s="619"/>
      <c r="M35" s="619"/>
      <c r="N35" s="619"/>
      <c r="O35" s="619"/>
      <c r="P35" s="619"/>
      <c r="Q35" s="620"/>
      <c r="R35" s="621">
        <v>147906</v>
      </c>
      <c r="S35" s="622"/>
      <c r="T35" s="622"/>
      <c r="U35" s="622"/>
      <c r="V35" s="622"/>
      <c r="W35" s="622"/>
      <c r="X35" s="622"/>
      <c r="Y35" s="623"/>
      <c r="Z35" s="624">
        <v>5.8</v>
      </c>
      <c r="AA35" s="624"/>
      <c r="AB35" s="624"/>
      <c r="AC35" s="624"/>
      <c r="AD35" s="625" t="s">
        <v>122</v>
      </c>
      <c r="AE35" s="625"/>
      <c r="AF35" s="625"/>
      <c r="AG35" s="625"/>
      <c r="AH35" s="625"/>
      <c r="AI35" s="625"/>
      <c r="AJ35" s="625"/>
      <c r="AK35" s="625"/>
      <c r="AL35" s="626" t="s">
        <v>219</v>
      </c>
      <c r="AM35" s="627"/>
      <c r="AN35" s="627"/>
      <c r="AO35" s="628"/>
      <c r="AP35" s="214"/>
      <c r="AQ35" s="694" t="s">
        <v>317</v>
      </c>
      <c r="AR35" s="695"/>
      <c r="AS35" s="695"/>
      <c r="AT35" s="695"/>
      <c r="AU35" s="695"/>
      <c r="AV35" s="695"/>
      <c r="AW35" s="695"/>
      <c r="AX35" s="695"/>
      <c r="AY35" s="696"/>
      <c r="AZ35" s="610">
        <v>348537</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2687</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7253</v>
      </c>
      <c r="CS35" s="645"/>
      <c r="CT35" s="645"/>
      <c r="CU35" s="645"/>
      <c r="CV35" s="645"/>
      <c r="CW35" s="645"/>
      <c r="CX35" s="645"/>
      <c r="CY35" s="646"/>
      <c r="CZ35" s="626">
        <v>0.3</v>
      </c>
      <c r="DA35" s="657"/>
      <c r="DB35" s="657"/>
      <c r="DC35" s="659"/>
      <c r="DD35" s="630">
        <v>1410</v>
      </c>
      <c r="DE35" s="645"/>
      <c r="DF35" s="645"/>
      <c r="DG35" s="645"/>
      <c r="DH35" s="645"/>
      <c r="DI35" s="645"/>
      <c r="DJ35" s="645"/>
      <c r="DK35" s="646"/>
      <c r="DL35" s="630">
        <v>1410</v>
      </c>
      <c r="DM35" s="645"/>
      <c r="DN35" s="645"/>
      <c r="DO35" s="645"/>
      <c r="DP35" s="645"/>
      <c r="DQ35" s="645"/>
      <c r="DR35" s="645"/>
      <c r="DS35" s="645"/>
      <c r="DT35" s="645"/>
      <c r="DU35" s="645"/>
      <c r="DV35" s="646"/>
      <c r="DW35" s="626">
        <v>0.1</v>
      </c>
      <c r="DX35" s="657"/>
      <c r="DY35" s="657"/>
      <c r="DZ35" s="657"/>
      <c r="EA35" s="657"/>
      <c r="EB35" s="657"/>
      <c r="EC35" s="658"/>
    </row>
    <row r="36" spans="2:133" ht="11.25" customHeight="1">
      <c r="B36" s="618" t="s">
        <v>320</v>
      </c>
      <c r="C36" s="619"/>
      <c r="D36" s="619"/>
      <c r="E36" s="619"/>
      <c r="F36" s="619"/>
      <c r="G36" s="619"/>
      <c r="H36" s="619"/>
      <c r="I36" s="619"/>
      <c r="J36" s="619"/>
      <c r="K36" s="619"/>
      <c r="L36" s="619"/>
      <c r="M36" s="619"/>
      <c r="N36" s="619"/>
      <c r="O36" s="619"/>
      <c r="P36" s="619"/>
      <c r="Q36" s="620"/>
      <c r="R36" s="621" t="s">
        <v>219</v>
      </c>
      <c r="S36" s="622"/>
      <c r="T36" s="622"/>
      <c r="U36" s="622"/>
      <c r="V36" s="622"/>
      <c r="W36" s="622"/>
      <c r="X36" s="622"/>
      <c r="Y36" s="623"/>
      <c r="Z36" s="624" t="s">
        <v>219</v>
      </c>
      <c r="AA36" s="624"/>
      <c r="AB36" s="624"/>
      <c r="AC36" s="624"/>
      <c r="AD36" s="625" t="s">
        <v>219</v>
      </c>
      <c r="AE36" s="625"/>
      <c r="AF36" s="625"/>
      <c r="AG36" s="625"/>
      <c r="AH36" s="625"/>
      <c r="AI36" s="625"/>
      <c r="AJ36" s="625"/>
      <c r="AK36" s="625"/>
      <c r="AL36" s="626" t="s">
        <v>122</v>
      </c>
      <c r="AM36" s="627"/>
      <c r="AN36" s="627"/>
      <c r="AO36" s="628"/>
      <c r="AQ36" s="698" t="s">
        <v>321</v>
      </c>
      <c r="AR36" s="699"/>
      <c r="AS36" s="699"/>
      <c r="AT36" s="699"/>
      <c r="AU36" s="699"/>
      <c r="AV36" s="699"/>
      <c r="AW36" s="699"/>
      <c r="AX36" s="699"/>
      <c r="AY36" s="700"/>
      <c r="AZ36" s="621">
        <v>69400</v>
      </c>
      <c r="BA36" s="622"/>
      <c r="BB36" s="622"/>
      <c r="BC36" s="622"/>
      <c r="BD36" s="645"/>
      <c r="BE36" s="645"/>
      <c r="BF36" s="680"/>
      <c r="BG36" s="636" t="s">
        <v>322</v>
      </c>
      <c r="BH36" s="637"/>
      <c r="BI36" s="637"/>
      <c r="BJ36" s="637"/>
      <c r="BK36" s="637"/>
      <c r="BL36" s="637"/>
      <c r="BM36" s="637"/>
      <c r="BN36" s="637"/>
      <c r="BO36" s="637"/>
      <c r="BP36" s="637"/>
      <c r="BQ36" s="637"/>
      <c r="BR36" s="637"/>
      <c r="BS36" s="637"/>
      <c r="BT36" s="637"/>
      <c r="BU36" s="638"/>
      <c r="BV36" s="621">
        <v>-5001</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84301</v>
      </c>
      <c r="CS36" s="622"/>
      <c r="CT36" s="622"/>
      <c r="CU36" s="622"/>
      <c r="CV36" s="622"/>
      <c r="CW36" s="622"/>
      <c r="CX36" s="622"/>
      <c r="CY36" s="623"/>
      <c r="CZ36" s="626">
        <v>3.7</v>
      </c>
      <c r="DA36" s="657"/>
      <c r="DB36" s="657"/>
      <c r="DC36" s="659"/>
      <c r="DD36" s="630">
        <v>45705</v>
      </c>
      <c r="DE36" s="622"/>
      <c r="DF36" s="622"/>
      <c r="DG36" s="622"/>
      <c r="DH36" s="622"/>
      <c r="DI36" s="622"/>
      <c r="DJ36" s="622"/>
      <c r="DK36" s="623"/>
      <c r="DL36" s="630">
        <v>31828</v>
      </c>
      <c r="DM36" s="622"/>
      <c r="DN36" s="622"/>
      <c r="DO36" s="622"/>
      <c r="DP36" s="622"/>
      <c r="DQ36" s="622"/>
      <c r="DR36" s="622"/>
      <c r="DS36" s="622"/>
      <c r="DT36" s="622"/>
      <c r="DU36" s="622"/>
      <c r="DV36" s="623"/>
      <c r="DW36" s="626">
        <v>2.2999999999999998</v>
      </c>
      <c r="DX36" s="657"/>
      <c r="DY36" s="657"/>
      <c r="DZ36" s="657"/>
      <c r="EA36" s="657"/>
      <c r="EB36" s="657"/>
      <c r="EC36" s="658"/>
    </row>
    <row r="37" spans="2:133" ht="11.25" customHeight="1">
      <c r="B37" s="618" t="s">
        <v>324</v>
      </c>
      <c r="C37" s="619"/>
      <c r="D37" s="619"/>
      <c r="E37" s="619"/>
      <c r="F37" s="619"/>
      <c r="G37" s="619"/>
      <c r="H37" s="619"/>
      <c r="I37" s="619"/>
      <c r="J37" s="619"/>
      <c r="K37" s="619"/>
      <c r="L37" s="619"/>
      <c r="M37" s="619"/>
      <c r="N37" s="619"/>
      <c r="O37" s="619"/>
      <c r="P37" s="619"/>
      <c r="Q37" s="620"/>
      <c r="R37" s="621">
        <v>49806</v>
      </c>
      <c r="S37" s="622"/>
      <c r="T37" s="622"/>
      <c r="U37" s="622"/>
      <c r="V37" s="622"/>
      <c r="W37" s="622"/>
      <c r="X37" s="622"/>
      <c r="Y37" s="623"/>
      <c r="Z37" s="624">
        <v>2</v>
      </c>
      <c r="AA37" s="624"/>
      <c r="AB37" s="624"/>
      <c r="AC37" s="624"/>
      <c r="AD37" s="625" t="s">
        <v>122</v>
      </c>
      <c r="AE37" s="625"/>
      <c r="AF37" s="625"/>
      <c r="AG37" s="625"/>
      <c r="AH37" s="625"/>
      <c r="AI37" s="625"/>
      <c r="AJ37" s="625"/>
      <c r="AK37" s="625"/>
      <c r="AL37" s="626" t="s">
        <v>219</v>
      </c>
      <c r="AM37" s="627"/>
      <c r="AN37" s="627"/>
      <c r="AO37" s="628"/>
      <c r="AQ37" s="698" t="s">
        <v>325</v>
      </c>
      <c r="AR37" s="699"/>
      <c r="AS37" s="699"/>
      <c r="AT37" s="699"/>
      <c r="AU37" s="699"/>
      <c r="AV37" s="699"/>
      <c r="AW37" s="699"/>
      <c r="AX37" s="699"/>
      <c r="AY37" s="700"/>
      <c r="AZ37" s="621">
        <v>51100</v>
      </c>
      <c r="BA37" s="622"/>
      <c r="BB37" s="622"/>
      <c r="BC37" s="622"/>
      <c r="BD37" s="645"/>
      <c r="BE37" s="645"/>
      <c r="BF37" s="680"/>
      <c r="BG37" s="636" t="s">
        <v>326</v>
      </c>
      <c r="BH37" s="637"/>
      <c r="BI37" s="637"/>
      <c r="BJ37" s="637"/>
      <c r="BK37" s="637"/>
      <c r="BL37" s="637"/>
      <c r="BM37" s="637"/>
      <c r="BN37" s="637"/>
      <c r="BO37" s="637"/>
      <c r="BP37" s="637"/>
      <c r="BQ37" s="637"/>
      <c r="BR37" s="637"/>
      <c r="BS37" s="637"/>
      <c r="BT37" s="637"/>
      <c r="BU37" s="638"/>
      <c r="BV37" s="621">
        <v>416</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3642</v>
      </c>
      <c r="CS37" s="645"/>
      <c r="CT37" s="645"/>
      <c r="CU37" s="645"/>
      <c r="CV37" s="645"/>
      <c r="CW37" s="645"/>
      <c r="CX37" s="645"/>
      <c r="CY37" s="646"/>
      <c r="CZ37" s="626">
        <v>0.2</v>
      </c>
      <c r="DA37" s="657"/>
      <c r="DB37" s="657"/>
      <c r="DC37" s="659"/>
      <c r="DD37" s="630">
        <v>3642</v>
      </c>
      <c r="DE37" s="645"/>
      <c r="DF37" s="645"/>
      <c r="DG37" s="645"/>
      <c r="DH37" s="645"/>
      <c r="DI37" s="645"/>
      <c r="DJ37" s="645"/>
      <c r="DK37" s="646"/>
      <c r="DL37" s="630">
        <v>3256</v>
      </c>
      <c r="DM37" s="645"/>
      <c r="DN37" s="645"/>
      <c r="DO37" s="645"/>
      <c r="DP37" s="645"/>
      <c r="DQ37" s="645"/>
      <c r="DR37" s="645"/>
      <c r="DS37" s="645"/>
      <c r="DT37" s="645"/>
      <c r="DU37" s="645"/>
      <c r="DV37" s="646"/>
      <c r="DW37" s="626">
        <v>0.2</v>
      </c>
      <c r="DX37" s="657"/>
      <c r="DY37" s="657"/>
      <c r="DZ37" s="657"/>
      <c r="EA37" s="657"/>
      <c r="EB37" s="657"/>
      <c r="EC37" s="658"/>
    </row>
    <row r="38" spans="2:133" ht="11.25" customHeight="1">
      <c r="B38" s="666" t="s">
        <v>328</v>
      </c>
      <c r="C38" s="667"/>
      <c r="D38" s="667"/>
      <c r="E38" s="667"/>
      <c r="F38" s="667"/>
      <c r="G38" s="667"/>
      <c r="H38" s="667"/>
      <c r="I38" s="667"/>
      <c r="J38" s="667"/>
      <c r="K38" s="667"/>
      <c r="L38" s="667"/>
      <c r="M38" s="667"/>
      <c r="N38" s="667"/>
      <c r="O38" s="667"/>
      <c r="P38" s="667"/>
      <c r="Q38" s="668"/>
      <c r="R38" s="701">
        <v>2549068</v>
      </c>
      <c r="S38" s="702"/>
      <c r="T38" s="702"/>
      <c r="U38" s="702"/>
      <c r="V38" s="702"/>
      <c r="W38" s="702"/>
      <c r="X38" s="702"/>
      <c r="Y38" s="703"/>
      <c r="Z38" s="704">
        <v>100</v>
      </c>
      <c r="AA38" s="704"/>
      <c r="AB38" s="704"/>
      <c r="AC38" s="704"/>
      <c r="AD38" s="705">
        <v>1363053</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v>43440</v>
      </c>
      <c r="BA38" s="622"/>
      <c r="BB38" s="622"/>
      <c r="BC38" s="622"/>
      <c r="BD38" s="645"/>
      <c r="BE38" s="645"/>
      <c r="BF38" s="680"/>
      <c r="BG38" s="636" t="s">
        <v>330</v>
      </c>
      <c r="BH38" s="637"/>
      <c r="BI38" s="637"/>
      <c r="BJ38" s="637"/>
      <c r="BK38" s="637"/>
      <c r="BL38" s="637"/>
      <c r="BM38" s="637"/>
      <c r="BN38" s="637"/>
      <c r="BO38" s="637"/>
      <c r="BP38" s="637"/>
      <c r="BQ38" s="637"/>
      <c r="BR38" s="637"/>
      <c r="BS38" s="637"/>
      <c r="BT38" s="637"/>
      <c r="BU38" s="638"/>
      <c r="BV38" s="621">
        <v>696</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348537</v>
      </c>
      <c r="CS38" s="622"/>
      <c r="CT38" s="622"/>
      <c r="CU38" s="622"/>
      <c r="CV38" s="622"/>
      <c r="CW38" s="622"/>
      <c r="CX38" s="622"/>
      <c r="CY38" s="623"/>
      <c r="CZ38" s="626">
        <v>15.4</v>
      </c>
      <c r="DA38" s="657"/>
      <c r="DB38" s="657"/>
      <c r="DC38" s="659"/>
      <c r="DD38" s="630">
        <v>328423</v>
      </c>
      <c r="DE38" s="622"/>
      <c r="DF38" s="622"/>
      <c r="DG38" s="622"/>
      <c r="DH38" s="622"/>
      <c r="DI38" s="622"/>
      <c r="DJ38" s="622"/>
      <c r="DK38" s="623"/>
      <c r="DL38" s="630">
        <v>134451</v>
      </c>
      <c r="DM38" s="622"/>
      <c r="DN38" s="622"/>
      <c r="DO38" s="622"/>
      <c r="DP38" s="622"/>
      <c r="DQ38" s="622"/>
      <c r="DR38" s="622"/>
      <c r="DS38" s="622"/>
      <c r="DT38" s="622"/>
      <c r="DU38" s="622"/>
      <c r="DV38" s="623"/>
      <c r="DW38" s="626">
        <v>9.5</v>
      </c>
      <c r="DX38" s="657"/>
      <c r="DY38" s="657"/>
      <c r="DZ38" s="657"/>
      <c r="EA38" s="657"/>
      <c r="EB38" s="657"/>
      <c r="EC38" s="658"/>
    </row>
    <row r="39" spans="2:133" ht="11.25" customHeight="1">
      <c r="AQ39" s="698" t="s">
        <v>332</v>
      </c>
      <c r="AR39" s="699"/>
      <c r="AS39" s="699"/>
      <c r="AT39" s="699"/>
      <c r="AU39" s="699"/>
      <c r="AV39" s="699"/>
      <c r="AW39" s="699"/>
      <c r="AX39" s="699"/>
      <c r="AY39" s="700"/>
      <c r="AZ39" s="621">
        <v>18200</v>
      </c>
      <c r="BA39" s="622"/>
      <c r="BB39" s="622"/>
      <c r="BC39" s="622"/>
      <c r="BD39" s="645"/>
      <c r="BE39" s="645"/>
      <c r="BF39" s="680"/>
      <c r="BG39" s="712" t="s">
        <v>333</v>
      </c>
      <c r="BH39" s="713"/>
      <c r="BI39" s="713"/>
      <c r="BJ39" s="713"/>
      <c r="BK39" s="713"/>
      <c r="BL39" s="215"/>
      <c r="BM39" s="637" t="s">
        <v>334</v>
      </c>
      <c r="BN39" s="637"/>
      <c r="BO39" s="637"/>
      <c r="BP39" s="637"/>
      <c r="BQ39" s="637"/>
      <c r="BR39" s="637"/>
      <c r="BS39" s="637"/>
      <c r="BT39" s="637"/>
      <c r="BU39" s="638"/>
      <c r="BV39" s="621">
        <v>58</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303331</v>
      </c>
      <c r="CS39" s="645"/>
      <c r="CT39" s="645"/>
      <c r="CU39" s="645"/>
      <c r="CV39" s="645"/>
      <c r="CW39" s="645"/>
      <c r="CX39" s="645"/>
      <c r="CY39" s="646"/>
      <c r="CZ39" s="626">
        <v>13.4</v>
      </c>
      <c r="DA39" s="657"/>
      <c r="DB39" s="657"/>
      <c r="DC39" s="659"/>
      <c r="DD39" s="630">
        <v>300000</v>
      </c>
      <c r="DE39" s="645"/>
      <c r="DF39" s="645"/>
      <c r="DG39" s="645"/>
      <c r="DH39" s="645"/>
      <c r="DI39" s="645"/>
      <c r="DJ39" s="645"/>
      <c r="DK39" s="646"/>
      <c r="DL39" s="630" t="s">
        <v>122</v>
      </c>
      <c r="DM39" s="645"/>
      <c r="DN39" s="645"/>
      <c r="DO39" s="645"/>
      <c r="DP39" s="645"/>
      <c r="DQ39" s="645"/>
      <c r="DR39" s="645"/>
      <c r="DS39" s="645"/>
      <c r="DT39" s="645"/>
      <c r="DU39" s="645"/>
      <c r="DV39" s="646"/>
      <c r="DW39" s="626" t="s">
        <v>219</v>
      </c>
      <c r="DX39" s="657"/>
      <c r="DY39" s="657"/>
      <c r="DZ39" s="657"/>
      <c r="EA39" s="657"/>
      <c r="EB39" s="657"/>
      <c r="EC39" s="658"/>
    </row>
    <row r="40" spans="2:133" ht="11.25" customHeight="1">
      <c r="AQ40" s="698" t="s">
        <v>336</v>
      </c>
      <c r="AR40" s="699"/>
      <c r="AS40" s="699"/>
      <c r="AT40" s="699"/>
      <c r="AU40" s="699"/>
      <c r="AV40" s="699"/>
      <c r="AW40" s="699"/>
      <c r="AX40" s="699"/>
      <c r="AY40" s="700"/>
      <c r="AZ40" s="621">
        <v>84691</v>
      </c>
      <c r="BA40" s="622"/>
      <c r="BB40" s="622"/>
      <c r="BC40" s="622"/>
      <c r="BD40" s="645"/>
      <c r="BE40" s="645"/>
      <c r="BF40" s="680"/>
      <c r="BG40" s="712"/>
      <c r="BH40" s="713"/>
      <c r="BI40" s="713"/>
      <c r="BJ40" s="713"/>
      <c r="BK40" s="713"/>
      <c r="BL40" s="215"/>
      <c r="BM40" s="637" t="s">
        <v>337</v>
      </c>
      <c r="BN40" s="637"/>
      <c r="BO40" s="637"/>
      <c r="BP40" s="637"/>
      <c r="BQ40" s="637"/>
      <c r="BR40" s="637"/>
      <c r="BS40" s="637"/>
      <c r="BT40" s="637"/>
      <c r="BU40" s="638"/>
      <c r="BV40" s="621">
        <v>185</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t="s">
        <v>122</v>
      </c>
      <c r="CS40" s="622"/>
      <c r="CT40" s="622"/>
      <c r="CU40" s="622"/>
      <c r="CV40" s="622"/>
      <c r="CW40" s="622"/>
      <c r="CX40" s="622"/>
      <c r="CY40" s="623"/>
      <c r="CZ40" s="626" t="s">
        <v>122</v>
      </c>
      <c r="DA40" s="657"/>
      <c r="DB40" s="657"/>
      <c r="DC40" s="659"/>
      <c r="DD40" s="630" t="s">
        <v>219</v>
      </c>
      <c r="DE40" s="622"/>
      <c r="DF40" s="622"/>
      <c r="DG40" s="622"/>
      <c r="DH40" s="622"/>
      <c r="DI40" s="622"/>
      <c r="DJ40" s="622"/>
      <c r="DK40" s="623"/>
      <c r="DL40" s="630" t="s">
        <v>122</v>
      </c>
      <c r="DM40" s="622"/>
      <c r="DN40" s="622"/>
      <c r="DO40" s="622"/>
      <c r="DP40" s="622"/>
      <c r="DQ40" s="622"/>
      <c r="DR40" s="622"/>
      <c r="DS40" s="622"/>
      <c r="DT40" s="622"/>
      <c r="DU40" s="622"/>
      <c r="DV40" s="623"/>
      <c r="DW40" s="626" t="s">
        <v>122</v>
      </c>
      <c r="DX40" s="657"/>
      <c r="DY40" s="657"/>
      <c r="DZ40" s="657"/>
      <c r="EA40" s="657"/>
      <c r="EB40" s="657"/>
      <c r="EC40" s="658"/>
    </row>
    <row r="41" spans="2:133" ht="11.25" customHeight="1">
      <c r="AQ41" s="708" t="s">
        <v>339</v>
      </c>
      <c r="AR41" s="709"/>
      <c r="AS41" s="709"/>
      <c r="AT41" s="709"/>
      <c r="AU41" s="709"/>
      <c r="AV41" s="709"/>
      <c r="AW41" s="709"/>
      <c r="AX41" s="709"/>
      <c r="AY41" s="710"/>
      <c r="AZ41" s="701">
        <v>81706</v>
      </c>
      <c r="BA41" s="702"/>
      <c r="BB41" s="702"/>
      <c r="BC41" s="702"/>
      <c r="BD41" s="691"/>
      <c r="BE41" s="691"/>
      <c r="BF41" s="693"/>
      <c r="BG41" s="714"/>
      <c r="BH41" s="715"/>
      <c r="BI41" s="715"/>
      <c r="BJ41" s="715"/>
      <c r="BK41" s="715"/>
      <c r="BL41" s="216"/>
      <c r="BM41" s="648" t="s">
        <v>340</v>
      </c>
      <c r="BN41" s="648"/>
      <c r="BO41" s="648"/>
      <c r="BP41" s="648"/>
      <c r="BQ41" s="648"/>
      <c r="BR41" s="648"/>
      <c r="BS41" s="648"/>
      <c r="BT41" s="648"/>
      <c r="BU41" s="649"/>
      <c r="BV41" s="701">
        <v>356</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219</v>
      </c>
      <c r="CS41" s="645"/>
      <c r="CT41" s="645"/>
      <c r="CU41" s="645"/>
      <c r="CV41" s="645"/>
      <c r="CW41" s="645"/>
      <c r="CX41" s="645"/>
      <c r="CY41" s="646"/>
      <c r="CZ41" s="626" t="s">
        <v>219</v>
      </c>
      <c r="DA41" s="657"/>
      <c r="DB41" s="657"/>
      <c r="DC41" s="659"/>
      <c r="DD41" s="630" t="s">
        <v>219</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280960</v>
      </c>
      <c r="CS42" s="622"/>
      <c r="CT42" s="622"/>
      <c r="CU42" s="622"/>
      <c r="CV42" s="622"/>
      <c r="CW42" s="622"/>
      <c r="CX42" s="622"/>
      <c r="CY42" s="623"/>
      <c r="CZ42" s="626">
        <v>12.4</v>
      </c>
      <c r="DA42" s="627"/>
      <c r="DB42" s="627"/>
      <c r="DC42" s="722"/>
      <c r="DD42" s="630">
        <v>66510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v>6915</v>
      </c>
      <c r="CS43" s="645"/>
      <c r="CT43" s="645"/>
      <c r="CU43" s="645"/>
      <c r="CV43" s="645"/>
      <c r="CW43" s="645"/>
      <c r="CX43" s="645"/>
      <c r="CY43" s="646"/>
      <c r="CZ43" s="626">
        <v>0.3</v>
      </c>
      <c r="DA43" s="657"/>
      <c r="DB43" s="657"/>
      <c r="DC43" s="659"/>
      <c r="DD43" s="630">
        <v>6520</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346</v>
      </c>
      <c r="CD44" s="733" t="s">
        <v>297</v>
      </c>
      <c r="CE44" s="734"/>
      <c r="CF44" s="618" t="s">
        <v>347</v>
      </c>
      <c r="CG44" s="619"/>
      <c r="CH44" s="619"/>
      <c r="CI44" s="619"/>
      <c r="CJ44" s="619"/>
      <c r="CK44" s="619"/>
      <c r="CL44" s="619"/>
      <c r="CM44" s="619"/>
      <c r="CN44" s="619"/>
      <c r="CO44" s="619"/>
      <c r="CP44" s="619"/>
      <c r="CQ44" s="620"/>
      <c r="CR44" s="621">
        <v>280960</v>
      </c>
      <c r="CS44" s="622"/>
      <c r="CT44" s="622"/>
      <c r="CU44" s="622"/>
      <c r="CV44" s="622"/>
      <c r="CW44" s="622"/>
      <c r="CX44" s="622"/>
      <c r="CY44" s="623"/>
      <c r="CZ44" s="626">
        <v>12.4</v>
      </c>
      <c r="DA44" s="627"/>
      <c r="DB44" s="627"/>
      <c r="DC44" s="722"/>
      <c r="DD44" s="630">
        <v>66510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348</v>
      </c>
      <c r="CG45" s="619"/>
      <c r="CH45" s="619"/>
      <c r="CI45" s="619"/>
      <c r="CJ45" s="619"/>
      <c r="CK45" s="619"/>
      <c r="CL45" s="619"/>
      <c r="CM45" s="619"/>
      <c r="CN45" s="619"/>
      <c r="CO45" s="619"/>
      <c r="CP45" s="619"/>
      <c r="CQ45" s="620"/>
      <c r="CR45" s="621">
        <v>103478</v>
      </c>
      <c r="CS45" s="645"/>
      <c r="CT45" s="645"/>
      <c r="CU45" s="645"/>
      <c r="CV45" s="645"/>
      <c r="CW45" s="645"/>
      <c r="CX45" s="645"/>
      <c r="CY45" s="646"/>
      <c r="CZ45" s="626">
        <v>4.5999999999999996</v>
      </c>
      <c r="DA45" s="657"/>
      <c r="DB45" s="657"/>
      <c r="DC45" s="659"/>
      <c r="DD45" s="630">
        <v>787</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349</v>
      </c>
      <c r="CG46" s="619"/>
      <c r="CH46" s="619"/>
      <c r="CI46" s="619"/>
      <c r="CJ46" s="619"/>
      <c r="CK46" s="619"/>
      <c r="CL46" s="619"/>
      <c r="CM46" s="619"/>
      <c r="CN46" s="619"/>
      <c r="CO46" s="619"/>
      <c r="CP46" s="619"/>
      <c r="CQ46" s="620"/>
      <c r="CR46" s="621">
        <v>170377</v>
      </c>
      <c r="CS46" s="622"/>
      <c r="CT46" s="622"/>
      <c r="CU46" s="622"/>
      <c r="CV46" s="622"/>
      <c r="CW46" s="622"/>
      <c r="CX46" s="622"/>
      <c r="CY46" s="623"/>
      <c r="CZ46" s="626">
        <v>7.5</v>
      </c>
      <c r="DA46" s="627"/>
      <c r="DB46" s="627"/>
      <c r="DC46" s="722"/>
      <c r="DD46" s="630">
        <v>65618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350</v>
      </c>
      <c r="CG47" s="619"/>
      <c r="CH47" s="619"/>
      <c r="CI47" s="619"/>
      <c r="CJ47" s="619"/>
      <c r="CK47" s="619"/>
      <c r="CL47" s="619"/>
      <c r="CM47" s="619"/>
      <c r="CN47" s="619"/>
      <c r="CO47" s="619"/>
      <c r="CP47" s="619"/>
      <c r="CQ47" s="620"/>
      <c r="CR47" s="621" t="s">
        <v>219</v>
      </c>
      <c r="CS47" s="645"/>
      <c r="CT47" s="645"/>
      <c r="CU47" s="645"/>
      <c r="CV47" s="645"/>
      <c r="CW47" s="645"/>
      <c r="CX47" s="645"/>
      <c r="CY47" s="646"/>
      <c r="CZ47" s="626" t="s">
        <v>219</v>
      </c>
      <c r="DA47" s="657"/>
      <c r="DB47" s="657"/>
      <c r="DC47" s="659"/>
      <c r="DD47" s="630" t="s">
        <v>122</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352</v>
      </c>
      <c r="CE49" s="667"/>
      <c r="CF49" s="667"/>
      <c r="CG49" s="667"/>
      <c r="CH49" s="667"/>
      <c r="CI49" s="667"/>
      <c r="CJ49" s="667"/>
      <c r="CK49" s="667"/>
      <c r="CL49" s="667"/>
      <c r="CM49" s="667"/>
      <c r="CN49" s="667"/>
      <c r="CO49" s="667"/>
      <c r="CP49" s="667"/>
      <c r="CQ49" s="668"/>
      <c r="CR49" s="701">
        <v>2261277</v>
      </c>
      <c r="CS49" s="691"/>
      <c r="CT49" s="691"/>
      <c r="CU49" s="691"/>
      <c r="CV49" s="691"/>
      <c r="CW49" s="691"/>
      <c r="CX49" s="691"/>
      <c r="CY49" s="723"/>
      <c r="CZ49" s="706">
        <v>100</v>
      </c>
      <c r="DA49" s="724"/>
      <c r="DB49" s="724"/>
      <c r="DC49" s="725"/>
      <c r="DD49" s="726">
        <v>1811906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bLCCerJiBwPJw4aUcvXapCDZ0++P8H9K72qdw+9a1eD+n+Uln3q77rAZCErxtqO4mzmZDwY9dBWF9xzl0crT9A==" saltValue="rPlzDo0ZwvsuDJO/jgU7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Z32" sqref="AZ32:BD3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375</v>
      </c>
      <c r="C7" s="754"/>
      <c r="D7" s="754"/>
      <c r="E7" s="754"/>
      <c r="F7" s="754"/>
      <c r="G7" s="754"/>
      <c r="H7" s="754"/>
      <c r="I7" s="754"/>
      <c r="J7" s="754"/>
      <c r="K7" s="754"/>
      <c r="L7" s="754"/>
      <c r="M7" s="754"/>
      <c r="N7" s="754"/>
      <c r="O7" s="754"/>
      <c r="P7" s="755"/>
      <c r="Q7" s="756">
        <v>2532</v>
      </c>
      <c r="R7" s="757"/>
      <c r="S7" s="757"/>
      <c r="T7" s="757"/>
      <c r="U7" s="757"/>
      <c r="V7" s="757">
        <v>2244</v>
      </c>
      <c r="W7" s="757"/>
      <c r="X7" s="757"/>
      <c r="Y7" s="757"/>
      <c r="Z7" s="757"/>
      <c r="AA7" s="757">
        <v>288</v>
      </c>
      <c r="AB7" s="757"/>
      <c r="AC7" s="757"/>
      <c r="AD7" s="757"/>
      <c r="AE7" s="758"/>
      <c r="AF7" s="759">
        <v>285</v>
      </c>
      <c r="AG7" s="760"/>
      <c r="AH7" s="760"/>
      <c r="AI7" s="760"/>
      <c r="AJ7" s="761"/>
      <c r="AK7" s="796">
        <v>0</v>
      </c>
      <c r="AL7" s="797"/>
      <c r="AM7" s="797"/>
      <c r="AN7" s="797"/>
      <c r="AO7" s="797"/>
      <c r="AP7" s="797">
        <v>1771</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586</v>
      </c>
      <c r="BT7" s="801"/>
      <c r="BU7" s="801"/>
      <c r="BV7" s="801"/>
      <c r="BW7" s="801"/>
      <c r="BX7" s="801"/>
      <c r="BY7" s="801"/>
      <c r="BZ7" s="801"/>
      <c r="CA7" s="801"/>
      <c r="CB7" s="801"/>
      <c r="CC7" s="801"/>
      <c r="CD7" s="801"/>
      <c r="CE7" s="801"/>
      <c r="CF7" s="801"/>
      <c r="CG7" s="802"/>
      <c r="CH7" s="793">
        <v>4</v>
      </c>
      <c r="CI7" s="794"/>
      <c r="CJ7" s="794"/>
      <c r="CK7" s="794"/>
      <c r="CL7" s="795"/>
      <c r="CM7" s="793">
        <v>22</v>
      </c>
      <c r="CN7" s="794"/>
      <c r="CO7" s="794"/>
      <c r="CP7" s="794"/>
      <c r="CQ7" s="795"/>
      <c r="CR7" s="793">
        <v>181</v>
      </c>
      <c r="CS7" s="794"/>
      <c r="CT7" s="794"/>
      <c r="CU7" s="794"/>
      <c r="CV7" s="795"/>
      <c r="CW7" s="793" t="s">
        <v>587</v>
      </c>
      <c r="CX7" s="794"/>
      <c r="CY7" s="794"/>
      <c r="CZ7" s="794"/>
      <c r="DA7" s="795"/>
      <c r="DB7" s="793">
        <v>91</v>
      </c>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t="s">
        <v>376</v>
      </c>
      <c r="C8" s="778"/>
      <c r="D8" s="778"/>
      <c r="E8" s="778"/>
      <c r="F8" s="778"/>
      <c r="G8" s="778"/>
      <c r="H8" s="778"/>
      <c r="I8" s="778"/>
      <c r="J8" s="778"/>
      <c r="K8" s="778"/>
      <c r="L8" s="778"/>
      <c r="M8" s="778"/>
      <c r="N8" s="778"/>
      <c r="O8" s="778"/>
      <c r="P8" s="779"/>
      <c r="Q8" s="780">
        <v>5</v>
      </c>
      <c r="R8" s="781"/>
      <c r="S8" s="781"/>
      <c r="T8" s="781"/>
      <c r="U8" s="781"/>
      <c r="V8" s="781">
        <v>5</v>
      </c>
      <c r="W8" s="781"/>
      <c r="X8" s="781"/>
      <c r="Y8" s="781"/>
      <c r="Z8" s="781"/>
      <c r="AA8" s="781">
        <v>0</v>
      </c>
      <c r="AB8" s="781"/>
      <c r="AC8" s="781"/>
      <c r="AD8" s="781"/>
      <c r="AE8" s="782"/>
      <c r="AF8" s="783">
        <v>0</v>
      </c>
      <c r="AG8" s="784"/>
      <c r="AH8" s="784"/>
      <c r="AI8" s="784"/>
      <c r="AJ8" s="785"/>
      <c r="AK8" s="786">
        <v>3</v>
      </c>
      <c r="AL8" s="787"/>
      <c r="AM8" s="787"/>
      <c r="AN8" s="787"/>
      <c r="AO8" s="787"/>
      <c r="AP8" s="787">
        <v>9</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t="s">
        <v>378</v>
      </c>
      <c r="C9" s="778"/>
      <c r="D9" s="778"/>
      <c r="E9" s="778"/>
      <c r="F9" s="778"/>
      <c r="G9" s="778"/>
      <c r="H9" s="778"/>
      <c r="I9" s="778"/>
      <c r="J9" s="778"/>
      <c r="K9" s="778"/>
      <c r="L9" s="778"/>
      <c r="M9" s="778"/>
      <c r="N9" s="778"/>
      <c r="O9" s="778"/>
      <c r="P9" s="779"/>
      <c r="Q9" s="780">
        <v>79</v>
      </c>
      <c r="R9" s="781"/>
      <c r="S9" s="781"/>
      <c r="T9" s="781"/>
      <c r="U9" s="781"/>
      <c r="V9" s="781">
        <v>79</v>
      </c>
      <c r="W9" s="781"/>
      <c r="X9" s="781"/>
      <c r="Y9" s="781"/>
      <c r="Z9" s="781"/>
      <c r="AA9" s="781">
        <v>0</v>
      </c>
      <c r="AB9" s="781"/>
      <c r="AC9" s="781"/>
      <c r="AD9" s="781"/>
      <c r="AE9" s="782"/>
      <c r="AF9" s="783">
        <v>0</v>
      </c>
      <c r="AG9" s="784"/>
      <c r="AH9" s="784"/>
      <c r="AI9" s="784"/>
      <c r="AJ9" s="785"/>
      <c r="AK9" s="786">
        <v>60</v>
      </c>
      <c r="AL9" s="787"/>
      <c r="AM9" s="787"/>
      <c r="AN9" s="787"/>
      <c r="AO9" s="787"/>
      <c r="AP9" s="787">
        <v>83</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t="s">
        <v>379</v>
      </c>
      <c r="C10" s="778"/>
      <c r="D10" s="778"/>
      <c r="E10" s="778"/>
      <c r="F10" s="778"/>
      <c r="G10" s="778"/>
      <c r="H10" s="778"/>
      <c r="I10" s="778"/>
      <c r="J10" s="778"/>
      <c r="K10" s="778"/>
      <c r="L10" s="778"/>
      <c r="M10" s="778"/>
      <c r="N10" s="778"/>
      <c r="O10" s="778"/>
      <c r="P10" s="779"/>
      <c r="Q10" s="780">
        <v>8</v>
      </c>
      <c r="R10" s="781"/>
      <c r="S10" s="781"/>
      <c r="T10" s="781"/>
      <c r="U10" s="781"/>
      <c r="V10" s="781">
        <v>8</v>
      </c>
      <c r="W10" s="781"/>
      <c r="X10" s="781"/>
      <c r="Y10" s="781"/>
      <c r="Z10" s="781"/>
      <c r="AA10" s="781">
        <v>0</v>
      </c>
      <c r="AB10" s="781"/>
      <c r="AC10" s="781"/>
      <c r="AD10" s="781"/>
      <c r="AE10" s="782"/>
      <c r="AF10" s="783">
        <v>0</v>
      </c>
      <c r="AG10" s="784"/>
      <c r="AH10" s="784"/>
      <c r="AI10" s="784"/>
      <c r="AJ10" s="785"/>
      <c r="AK10" s="786">
        <v>6</v>
      </c>
      <c r="AL10" s="787"/>
      <c r="AM10" s="787"/>
      <c r="AN10" s="787"/>
      <c r="AO10" s="787"/>
      <c r="AP10" s="787" t="s">
        <v>575</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381</v>
      </c>
      <c r="B23" s="812" t="s">
        <v>382</v>
      </c>
      <c r="C23" s="813"/>
      <c r="D23" s="813"/>
      <c r="E23" s="813"/>
      <c r="F23" s="813"/>
      <c r="G23" s="813"/>
      <c r="H23" s="813"/>
      <c r="I23" s="813"/>
      <c r="J23" s="813"/>
      <c r="K23" s="813"/>
      <c r="L23" s="813"/>
      <c r="M23" s="813"/>
      <c r="N23" s="813"/>
      <c r="O23" s="813"/>
      <c r="P23" s="814"/>
      <c r="Q23" s="815">
        <v>2555</v>
      </c>
      <c r="R23" s="816"/>
      <c r="S23" s="816"/>
      <c r="T23" s="816"/>
      <c r="U23" s="816"/>
      <c r="V23" s="816">
        <v>2267</v>
      </c>
      <c r="W23" s="816"/>
      <c r="X23" s="816"/>
      <c r="Y23" s="816"/>
      <c r="Z23" s="816"/>
      <c r="AA23" s="816">
        <v>288</v>
      </c>
      <c r="AB23" s="816"/>
      <c r="AC23" s="816"/>
      <c r="AD23" s="816"/>
      <c r="AE23" s="817"/>
      <c r="AF23" s="818">
        <v>285</v>
      </c>
      <c r="AG23" s="816"/>
      <c r="AH23" s="816"/>
      <c r="AI23" s="816"/>
      <c r="AJ23" s="819"/>
      <c r="AK23" s="820"/>
      <c r="AL23" s="821"/>
      <c r="AM23" s="821"/>
      <c r="AN23" s="821"/>
      <c r="AO23" s="821"/>
      <c r="AP23" s="816">
        <v>1863</v>
      </c>
      <c r="AQ23" s="816"/>
      <c r="AR23" s="816"/>
      <c r="AS23" s="816"/>
      <c r="AT23" s="816"/>
      <c r="AU23" s="822"/>
      <c r="AV23" s="822"/>
      <c r="AW23" s="822"/>
      <c r="AX23" s="822"/>
      <c r="AY23" s="823"/>
      <c r="AZ23" s="831" t="s">
        <v>377</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358</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393</v>
      </c>
      <c r="C28" s="754"/>
      <c r="D28" s="754"/>
      <c r="E28" s="754"/>
      <c r="F28" s="754"/>
      <c r="G28" s="754"/>
      <c r="H28" s="754"/>
      <c r="I28" s="754"/>
      <c r="J28" s="754"/>
      <c r="K28" s="754"/>
      <c r="L28" s="754"/>
      <c r="M28" s="754"/>
      <c r="N28" s="754"/>
      <c r="O28" s="754"/>
      <c r="P28" s="755"/>
      <c r="Q28" s="844">
        <v>486</v>
      </c>
      <c r="R28" s="845"/>
      <c r="S28" s="845"/>
      <c r="T28" s="845"/>
      <c r="U28" s="845"/>
      <c r="V28" s="845">
        <v>483</v>
      </c>
      <c r="W28" s="845"/>
      <c r="X28" s="845"/>
      <c r="Y28" s="845"/>
      <c r="Z28" s="845"/>
      <c r="AA28" s="845">
        <v>3</v>
      </c>
      <c r="AB28" s="845"/>
      <c r="AC28" s="845"/>
      <c r="AD28" s="845"/>
      <c r="AE28" s="846"/>
      <c r="AF28" s="847">
        <v>3</v>
      </c>
      <c r="AG28" s="845"/>
      <c r="AH28" s="845"/>
      <c r="AI28" s="845"/>
      <c r="AJ28" s="848"/>
      <c r="AK28" s="849">
        <v>35</v>
      </c>
      <c r="AL28" s="840"/>
      <c r="AM28" s="840"/>
      <c r="AN28" s="840"/>
      <c r="AO28" s="840"/>
      <c r="AP28" s="840" t="s">
        <v>576</v>
      </c>
      <c r="AQ28" s="840"/>
      <c r="AR28" s="840"/>
      <c r="AS28" s="840"/>
      <c r="AT28" s="840"/>
      <c r="AU28" s="840" t="s">
        <v>575</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394</v>
      </c>
      <c r="C29" s="778"/>
      <c r="D29" s="778"/>
      <c r="E29" s="778"/>
      <c r="F29" s="778"/>
      <c r="G29" s="778"/>
      <c r="H29" s="778"/>
      <c r="I29" s="778"/>
      <c r="J29" s="778"/>
      <c r="K29" s="778"/>
      <c r="L29" s="778"/>
      <c r="M29" s="778"/>
      <c r="N29" s="778"/>
      <c r="O29" s="778"/>
      <c r="P29" s="779"/>
      <c r="Q29" s="780">
        <v>448</v>
      </c>
      <c r="R29" s="781"/>
      <c r="S29" s="781"/>
      <c r="T29" s="781"/>
      <c r="U29" s="781"/>
      <c r="V29" s="781">
        <v>447</v>
      </c>
      <c r="W29" s="781"/>
      <c r="X29" s="781"/>
      <c r="Y29" s="781"/>
      <c r="Z29" s="781"/>
      <c r="AA29" s="781">
        <v>1</v>
      </c>
      <c r="AB29" s="781"/>
      <c r="AC29" s="781"/>
      <c r="AD29" s="781"/>
      <c r="AE29" s="782"/>
      <c r="AF29" s="783">
        <v>1</v>
      </c>
      <c r="AG29" s="784"/>
      <c r="AH29" s="784"/>
      <c r="AI29" s="784"/>
      <c r="AJ29" s="785"/>
      <c r="AK29" s="852">
        <v>50</v>
      </c>
      <c r="AL29" s="853"/>
      <c r="AM29" s="853"/>
      <c r="AN29" s="853"/>
      <c r="AO29" s="853"/>
      <c r="AP29" s="853">
        <v>74</v>
      </c>
      <c r="AQ29" s="853"/>
      <c r="AR29" s="853"/>
      <c r="AS29" s="853"/>
      <c r="AT29" s="853"/>
      <c r="AU29" s="853">
        <v>8</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395</v>
      </c>
      <c r="C30" s="778"/>
      <c r="D30" s="778"/>
      <c r="E30" s="778"/>
      <c r="F30" s="778"/>
      <c r="G30" s="778"/>
      <c r="H30" s="778"/>
      <c r="I30" s="778"/>
      <c r="J30" s="778"/>
      <c r="K30" s="778"/>
      <c r="L30" s="778"/>
      <c r="M30" s="778"/>
      <c r="N30" s="778"/>
      <c r="O30" s="778"/>
      <c r="P30" s="779"/>
      <c r="Q30" s="780">
        <v>11</v>
      </c>
      <c r="R30" s="781"/>
      <c r="S30" s="781"/>
      <c r="T30" s="781"/>
      <c r="U30" s="781"/>
      <c r="V30" s="781">
        <v>11</v>
      </c>
      <c r="W30" s="781"/>
      <c r="X30" s="781"/>
      <c r="Y30" s="781"/>
      <c r="Z30" s="781"/>
      <c r="AA30" s="781" t="s">
        <v>575</v>
      </c>
      <c r="AB30" s="781"/>
      <c r="AC30" s="781"/>
      <c r="AD30" s="781"/>
      <c r="AE30" s="782"/>
      <c r="AF30" s="783" t="s">
        <v>377</v>
      </c>
      <c r="AG30" s="784"/>
      <c r="AH30" s="784"/>
      <c r="AI30" s="784"/>
      <c r="AJ30" s="785"/>
      <c r="AK30" s="852">
        <v>0</v>
      </c>
      <c r="AL30" s="853"/>
      <c r="AM30" s="853"/>
      <c r="AN30" s="853"/>
      <c r="AO30" s="853"/>
      <c r="AP30" s="853" t="s">
        <v>576</v>
      </c>
      <c r="AQ30" s="853"/>
      <c r="AR30" s="853"/>
      <c r="AS30" s="853"/>
      <c r="AT30" s="853"/>
      <c r="AU30" s="853" t="s">
        <v>576</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396</v>
      </c>
      <c r="C31" s="778"/>
      <c r="D31" s="778"/>
      <c r="E31" s="778"/>
      <c r="F31" s="778"/>
      <c r="G31" s="778"/>
      <c r="H31" s="778"/>
      <c r="I31" s="778"/>
      <c r="J31" s="778"/>
      <c r="K31" s="778"/>
      <c r="L31" s="778"/>
      <c r="M31" s="778"/>
      <c r="N31" s="778"/>
      <c r="O31" s="778"/>
      <c r="P31" s="779"/>
      <c r="Q31" s="780">
        <v>255</v>
      </c>
      <c r="R31" s="781"/>
      <c r="S31" s="781"/>
      <c r="T31" s="781"/>
      <c r="U31" s="781"/>
      <c r="V31" s="781">
        <v>234</v>
      </c>
      <c r="W31" s="781"/>
      <c r="X31" s="781"/>
      <c r="Y31" s="781"/>
      <c r="Z31" s="781"/>
      <c r="AA31" s="781">
        <v>21</v>
      </c>
      <c r="AB31" s="781"/>
      <c r="AC31" s="781"/>
      <c r="AD31" s="781"/>
      <c r="AE31" s="782"/>
      <c r="AF31" s="783">
        <v>21</v>
      </c>
      <c r="AG31" s="784"/>
      <c r="AH31" s="784"/>
      <c r="AI31" s="784"/>
      <c r="AJ31" s="785"/>
      <c r="AK31" s="852">
        <v>38</v>
      </c>
      <c r="AL31" s="853"/>
      <c r="AM31" s="853"/>
      <c r="AN31" s="853"/>
      <c r="AO31" s="853"/>
      <c r="AP31" s="853" t="s">
        <v>576</v>
      </c>
      <c r="AQ31" s="853"/>
      <c r="AR31" s="853"/>
      <c r="AS31" s="853"/>
      <c r="AT31" s="853"/>
      <c r="AU31" s="853" t="s">
        <v>576</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397</v>
      </c>
      <c r="C32" s="778"/>
      <c r="D32" s="778"/>
      <c r="E32" s="778"/>
      <c r="F32" s="778"/>
      <c r="G32" s="778"/>
      <c r="H32" s="778"/>
      <c r="I32" s="778"/>
      <c r="J32" s="778"/>
      <c r="K32" s="778"/>
      <c r="L32" s="778"/>
      <c r="M32" s="778"/>
      <c r="N32" s="778"/>
      <c r="O32" s="778"/>
      <c r="P32" s="779"/>
      <c r="Q32" s="780">
        <v>168</v>
      </c>
      <c r="R32" s="781"/>
      <c r="S32" s="781"/>
      <c r="T32" s="781"/>
      <c r="U32" s="781"/>
      <c r="V32" s="781">
        <v>168</v>
      </c>
      <c r="W32" s="781"/>
      <c r="X32" s="781"/>
      <c r="Y32" s="781"/>
      <c r="Z32" s="781"/>
      <c r="AA32" s="781">
        <v>0</v>
      </c>
      <c r="AB32" s="781"/>
      <c r="AC32" s="781"/>
      <c r="AD32" s="781"/>
      <c r="AE32" s="782"/>
      <c r="AF32" s="783">
        <v>0</v>
      </c>
      <c r="AG32" s="784"/>
      <c r="AH32" s="784"/>
      <c r="AI32" s="784"/>
      <c r="AJ32" s="785"/>
      <c r="AK32" s="852">
        <v>43</v>
      </c>
      <c r="AL32" s="853"/>
      <c r="AM32" s="853"/>
      <c r="AN32" s="853"/>
      <c r="AO32" s="853"/>
      <c r="AP32" s="853">
        <v>33</v>
      </c>
      <c r="AQ32" s="853"/>
      <c r="AR32" s="853"/>
      <c r="AS32" s="853"/>
      <c r="AT32" s="853"/>
      <c r="AU32" s="853">
        <v>9</v>
      </c>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398</v>
      </c>
      <c r="C33" s="778"/>
      <c r="D33" s="778"/>
      <c r="E33" s="778"/>
      <c r="F33" s="778"/>
      <c r="G33" s="778"/>
      <c r="H33" s="778"/>
      <c r="I33" s="778"/>
      <c r="J33" s="778"/>
      <c r="K33" s="778"/>
      <c r="L33" s="778"/>
      <c r="M33" s="778"/>
      <c r="N33" s="778"/>
      <c r="O33" s="778"/>
      <c r="P33" s="779"/>
      <c r="Q33" s="780">
        <v>1</v>
      </c>
      <c r="R33" s="781"/>
      <c r="S33" s="781"/>
      <c r="T33" s="781"/>
      <c r="U33" s="781"/>
      <c r="V33" s="781">
        <v>0</v>
      </c>
      <c r="W33" s="781"/>
      <c r="X33" s="781"/>
      <c r="Y33" s="781"/>
      <c r="Z33" s="781"/>
      <c r="AA33" s="781">
        <v>1</v>
      </c>
      <c r="AB33" s="781"/>
      <c r="AC33" s="781"/>
      <c r="AD33" s="781"/>
      <c r="AE33" s="782"/>
      <c r="AF33" s="783">
        <v>1</v>
      </c>
      <c r="AG33" s="784"/>
      <c r="AH33" s="784"/>
      <c r="AI33" s="784"/>
      <c r="AJ33" s="785"/>
      <c r="AK33" s="852" t="s">
        <v>575</v>
      </c>
      <c r="AL33" s="853"/>
      <c r="AM33" s="853"/>
      <c r="AN33" s="853"/>
      <c r="AO33" s="853"/>
      <c r="AP33" s="853" t="s">
        <v>576</v>
      </c>
      <c r="AQ33" s="853"/>
      <c r="AR33" s="853"/>
      <c r="AS33" s="853"/>
      <c r="AT33" s="853"/>
      <c r="AU33" s="853" t="s">
        <v>575</v>
      </c>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399</v>
      </c>
      <c r="C34" s="778"/>
      <c r="D34" s="778"/>
      <c r="E34" s="778"/>
      <c r="F34" s="778"/>
      <c r="G34" s="778"/>
      <c r="H34" s="778"/>
      <c r="I34" s="778"/>
      <c r="J34" s="778"/>
      <c r="K34" s="778"/>
      <c r="L34" s="778"/>
      <c r="M34" s="778"/>
      <c r="N34" s="778"/>
      <c r="O34" s="778"/>
      <c r="P34" s="779"/>
      <c r="Q34" s="780">
        <v>26</v>
      </c>
      <c r="R34" s="781"/>
      <c r="S34" s="781"/>
      <c r="T34" s="781"/>
      <c r="U34" s="781"/>
      <c r="V34" s="781">
        <v>26</v>
      </c>
      <c r="W34" s="781"/>
      <c r="X34" s="781"/>
      <c r="Y34" s="781"/>
      <c r="Z34" s="781"/>
      <c r="AA34" s="781">
        <v>0</v>
      </c>
      <c r="AB34" s="781"/>
      <c r="AC34" s="781"/>
      <c r="AD34" s="781"/>
      <c r="AE34" s="782"/>
      <c r="AF34" s="783">
        <v>0</v>
      </c>
      <c r="AG34" s="784"/>
      <c r="AH34" s="784"/>
      <c r="AI34" s="784"/>
      <c r="AJ34" s="785"/>
      <c r="AK34" s="852">
        <v>12</v>
      </c>
      <c r="AL34" s="853"/>
      <c r="AM34" s="853"/>
      <c r="AN34" s="853"/>
      <c r="AO34" s="853"/>
      <c r="AP34" s="853" t="s">
        <v>576</v>
      </c>
      <c r="AQ34" s="853"/>
      <c r="AR34" s="853"/>
      <c r="AS34" s="853"/>
      <c r="AT34" s="853"/>
      <c r="AU34" s="853" t="s">
        <v>576</v>
      </c>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400</v>
      </c>
      <c r="C35" s="778"/>
      <c r="D35" s="778"/>
      <c r="E35" s="778"/>
      <c r="F35" s="778"/>
      <c r="G35" s="778"/>
      <c r="H35" s="778"/>
      <c r="I35" s="778"/>
      <c r="J35" s="778"/>
      <c r="K35" s="778"/>
      <c r="L35" s="778"/>
      <c r="M35" s="778"/>
      <c r="N35" s="778"/>
      <c r="O35" s="778"/>
      <c r="P35" s="779"/>
      <c r="Q35" s="780">
        <v>59</v>
      </c>
      <c r="R35" s="781"/>
      <c r="S35" s="781"/>
      <c r="T35" s="781"/>
      <c r="U35" s="781"/>
      <c r="V35" s="781">
        <v>59</v>
      </c>
      <c r="W35" s="781"/>
      <c r="X35" s="781"/>
      <c r="Y35" s="781"/>
      <c r="Z35" s="781"/>
      <c r="AA35" s="781">
        <v>0</v>
      </c>
      <c r="AB35" s="781"/>
      <c r="AC35" s="781"/>
      <c r="AD35" s="781"/>
      <c r="AE35" s="782"/>
      <c r="AF35" s="783">
        <v>0</v>
      </c>
      <c r="AG35" s="784"/>
      <c r="AH35" s="784"/>
      <c r="AI35" s="784"/>
      <c r="AJ35" s="785"/>
      <c r="AK35" s="852">
        <v>18</v>
      </c>
      <c r="AL35" s="853"/>
      <c r="AM35" s="853"/>
      <c r="AN35" s="853"/>
      <c r="AO35" s="853"/>
      <c r="AP35" s="853">
        <v>145</v>
      </c>
      <c r="AQ35" s="853"/>
      <c r="AR35" s="853"/>
      <c r="AS35" s="853"/>
      <c r="AT35" s="853"/>
      <c r="AU35" s="853">
        <v>82</v>
      </c>
      <c r="AV35" s="853"/>
      <c r="AW35" s="853"/>
      <c r="AX35" s="853"/>
      <c r="AY35" s="853"/>
      <c r="AZ35" s="854"/>
      <c r="BA35" s="854"/>
      <c r="BB35" s="854"/>
      <c r="BC35" s="854"/>
      <c r="BD35" s="854"/>
      <c r="BE35" s="850" t="s">
        <v>401</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402</v>
      </c>
      <c r="C36" s="778"/>
      <c r="D36" s="778"/>
      <c r="E36" s="778"/>
      <c r="F36" s="778"/>
      <c r="G36" s="778"/>
      <c r="H36" s="778"/>
      <c r="I36" s="778"/>
      <c r="J36" s="778"/>
      <c r="K36" s="778"/>
      <c r="L36" s="778"/>
      <c r="M36" s="778"/>
      <c r="N36" s="778"/>
      <c r="O36" s="778"/>
      <c r="P36" s="779"/>
      <c r="Q36" s="780">
        <v>339</v>
      </c>
      <c r="R36" s="781"/>
      <c r="S36" s="781"/>
      <c r="T36" s="781"/>
      <c r="U36" s="781"/>
      <c r="V36" s="781">
        <v>339</v>
      </c>
      <c r="W36" s="781"/>
      <c r="X36" s="781"/>
      <c r="Y36" s="781"/>
      <c r="Z36" s="781"/>
      <c r="AA36" s="781">
        <v>0</v>
      </c>
      <c r="AB36" s="781"/>
      <c r="AC36" s="781"/>
      <c r="AD36" s="781"/>
      <c r="AE36" s="782"/>
      <c r="AF36" s="783">
        <v>0</v>
      </c>
      <c r="AG36" s="784"/>
      <c r="AH36" s="784"/>
      <c r="AI36" s="784"/>
      <c r="AJ36" s="785"/>
      <c r="AK36" s="852">
        <v>69</v>
      </c>
      <c r="AL36" s="853"/>
      <c r="AM36" s="853"/>
      <c r="AN36" s="853"/>
      <c r="AO36" s="853"/>
      <c r="AP36" s="853">
        <v>440</v>
      </c>
      <c r="AQ36" s="853"/>
      <c r="AR36" s="853"/>
      <c r="AS36" s="853"/>
      <c r="AT36" s="853"/>
      <c r="AU36" s="853">
        <v>88</v>
      </c>
      <c r="AV36" s="853"/>
      <c r="AW36" s="853"/>
      <c r="AX36" s="853"/>
      <c r="AY36" s="853"/>
      <c r="AZ36" s="854"/>
      <c r="BA36" s="854"/>
      <c r="BB36" s="854"/>
      <c r="BC36" s="854"/>
      <c r="BD36" s="854"/>
      <c r="BE36" s="850" t="s">
        <v>401</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403</v>
      </c>
      <c r="C37" s="778"/>
      <c r="D37" s="778"/>
      <c r="E37" s="778"/>
      <c r="F37" s="778"/>
      <c r="G37" s="778"/>
      <c r="H37" s="778"/>
      <c r="I37" s="778"/>
      <c r="J37" s="778"/>
      <c r="K37" s="778"/>
      <c r="L37" s="778"/>
      <c r="M37" s="778"/>
      <c r="N37" s="778"/>
      <c r="O37" s="778"/>
      <c r="P37" s="779"/>
      <c r="Q37" s="780">
        <v>119</v>
      </c>
      <c r="R37" s="781"/>
      <c r="S37" s="781"/>
      <c r="T37" s="781"/>
      <c r="U37" s="781"/>
      <c r="V37" s="781">
        <v>119</v>
      </c>
      <c r="W37" s="781"/>
      <c r="X37" s="781"/>
      <c r="Y37" s="781"/>
      <c r="Z37" s="781"/>
      <c r="AA37" s="781">
        <v>0</v>
      </c>
      <c r="AB37" s="781"/>
      <c r="AC37" s="781"/>
      <c r="AD37" s="781"/>
      <c r="AE37" s="782"/>
      <c r="AF37" s="783">
        <v>0</v>
      </c>
      <c r="AG37" s="784"/>
      <c r="AH37" s="784"/>
      <c r="AI37" s="784"/>
      <c r="AJ37" s="785"/>
      <c r="AK37" s="852">
        <v>41</v>
      </c>
      <c r="AL37" s="853"/>
      <c r="AM37" s="853"/>
      <c r="AN37" s="853"/>
      <c r="AO37" s="853"/>
      <c r="AP37" s="853">
        <v>189</v>
      </c>
      <c r="AQ37" s="853"/>
      <c r="AR37" s="853"/>
      <c r="AS37" s="853"/>
      <c r="AT37" s="853"/>
      <c r="AU37" s="853">
        <v>189</v>
      </c>
      <c r="AV37" s="853"/>
      <c r="AW37" s="853"/>
      <c r="AX37" s="853"/>
      <c r="AY37" s="853"/>
      <c r="AZ37" s="854"/>
      <c r="BA37" s="854"/>
      <c r="BB37" s="854"/>
      <c r="BC37" s="854"/>
      <c r="BD37" s="854"/>
      <c r="BE37" s="850" t="s">
        <v>401</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404</v>
      </c>
      <c r="C38" s="778"/>
      <c r="D38" s="778"/>
      <c r="E38" s="778"/>
      <c r="F38" s="778"/>
      <c r="G38" s="778"/>
      <c r="H38" s="778"/>
      <c r="I38" s="778"/>
      <c r="J38" s="778"/>
      <c r="K38" s="778"/>
      <c r="L38" s="778"/>
      <c r="M38" s="778"/>
      <c r="N38" s="778"/>
      <c r="O38" s="778"/>
      <c r="P38" s="779"/>
      <c r="Q38" s="780">
        <v>13</v>
      </c>
      <c r="R38" s="781"/>
      <c r="S38" s="781"/>
      <c r="T38" s="781"/>
      <c r="U38" s="781"/>
      <c r="V38" s="781">
        <v>13</v>
      </c>
      <c r="W38" s="781"/>
      <c r="X38" s="781"/>
      <c r="Y38" s="781"/>
      <c r="Z38" s="781"/>
      <c r="AA38" s="781">
        <v>0</v>
      </c>
      <c r="AB38" s="781"/>
      <c r="AC38" s="781"/>
      <c r="AD38" s="781"/>
      <c r="AE38" s="782"/>
      <c r="AF38" s="783">
        <v>0</v>
      </c>
      <c r="AG38" s="784"/>
      <c r="AH38" s="784"/>
      <c r="AI38" s="784"/>
      <c r="AJ38" s="785"/>
      <c r="AK38" s="852">
        <v>10</v>
      </c>
      <c r="AL38" s="853"/>
      <c r="AM38" s="853"/>
      <c r="AN38" s="853"/>
      <c r="AO38" s="853"/>
      <c r="AP38" s="853">
        <v>52</v>
      </c>
      <c r="AQ38" s="853"/>
      <c r="AR38" s="853"/>
      <c r="AS38" s="853"/>
      <c r="AT38" s="853"/>
      <c r="AU38" s="853">
        <v>52</v>
      </c>
      <c r="AV38" s="853"/>
      <c r="AW38" s="853"/>
      <c r="AX38" s="853"/>
      <c r="AY38" s="853"/>
      <c r="AZ38" s="854"/>
      <c r="BA38" s="854"/>
      <c r="BB38" s="854"/>
      <c r="BC38" s="854"/>
      <c r="BD38" s="854"/>
      <c r="BE38" s="850" t="s">
        <v>405</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381</v>
      </c>
      <c r="B63" s="812" t="s">
        <v>407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26</v>
      </c>
      <c r="AG63" s="864"/>
      <c r="AH63" s="864"/>
      <c r="AI63" s="864"/>
      <c r="AJ63" s="865"/>
      <c r="AK63" s="866"/>
      <c r="AL63" s="861"/>
      <c r="AM63" s="861"/>
      <c r="AN63" s="861"/>
      <c r="AO63" s="861"/>
      <c r="AP63" s="864">
        <v>934</v>
      </c>
      <c r="AQ63" s="864"/>
      <c r="AR63" s="864"/>
      <c r="AS63" s="864"/>
      <c r="AT63" s="864"/>
      <c r="AU63" s="864">
        <v>428</v>
      </c>
      <c r="AV63" s="864"/>
      <c r="AW63" s="864"/>
      <c r="AX63" s="864"/>
      <c r="AY63" s="864"/>
      <c r="AZ63" s="868"/>
      <c r="BA63" s="868"/>
      <c r="BB63" s="868"/>
      <c r="BC63" s="868"/>
      <c r="BD63" s="868"/>
      <c r="BE63" s="869"/>
      <c r="BF63" s="869"/>
      <c r="BG63" s="869"/>
      <c r="BH63" s="869"/>
      <c r="BI63" s="870"/>
      <c r="BJ63" s="871" t="s">
        <v>408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410</v>
      </c>
      <c r="B66" s="763"/>
      <c r="C66" s="763"/>
      <c r="D66" s="763"/>
      <c r="E66" s="763"/>
      <c r="F66" s="763"/>
      <c r="G66" s="763"/>
      <c r="H66" s="763"/>
      <c r="I66" s="763"/>
      <c r="J66" s="763"/>
      <c r="K66" s="763"/>
      <c r="L66" s="763"/>
      <c r="M66" s="763"/>
      <c r="N66" s="763"/>
      <c r="O66" s="763"/>
      <c r="P66" s="764"/>
      <c r="Q66" s="739" t="s">
        <v>385</v>
      </c>
      <c r="R66" s="740"/>
      <c r="S66" s="740"/>
      <c r="T66" s="740"/>
      <c r="U66" s="741"/>
      <c r="V66" s="739" t="s">
        <v>411</v>
      </c>
      <c r="W66" s="740"/>
      <c r="X66" s="740"/>
      <c r="Y66" s="740"/>
      <c r="Z66" s="741"/>
      <c r="AA66" s="739" t="s">
        <v>387</v>
      </c>
      <c r="AB66" s="740"/>
      <c r="AC66" s="740"/>
      <c r="AD66" s="740"/>
      <c r="AE66" s="741"/>
      <c r="AF66" s="874" t="s">
        <v>388</v>
      </c>
      <c r="AG66" s="835"/>
      <c r="AH66" s="835"/>
      <c r="AI66" s="835"/>
      <c r="AJ66" s="875"/>
      <c r="AK66" s="739" t="s">
        <v>412</v>
      </c>
      <c r="AL66" s="763"/>
      <c r="AM66" s="763"/>
      <c r="AN66" s="763"/>
      <c r="AO66" s="764"/>
      <c r="AP66" s="739" t="s">
        <v>390</v>
      </c>
      <c r="AQ66" s="740"/>
      <c r="AR66" s="740"/>
      <c r="AS66" s="740"/>
      <c r="AT66" s="741"/>
      <c r="AU66" s="739" t="s">
        <v>413</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577</v>
      </c>
      <c r="C68" s="892"/>
      <c r="D68" s="892"/>
      <c r="E68" s="892"/>
      <c r="F68" s="892"/>
      <c r="G68" s="892"/>
      <c r="H68" s="892"/>
      <c r="I68" s="892"/>
      <c r="J68" s="892"/>
      <c r="K68" s="892"/>
      <c r="L68" s="892"/>
      <c r="M68" s="892"/>
      <c r="N68" s="892"/>
      <c r="O68" s="892"/>
      <c r="P68" s="893"/>
      <c r="Q68" s="894">
        <v>2169</v>
      </c>
      <c r="R68" s="888"/>
      <c r="S68" s="888"/>
      <c r="T68" s="888"/>
      <c r="U68" s="888"/>
      <c r="V68" s="888">
        <v>1929</v>
      </c>
      <c r="W68" s="888"/>
      <c r="X68" s="888"/>
      <c r="Y68" s="888"/>
      <c r="Z68" s="888"/>
      <c r="AA68" s="888">
        <v>239</v>
      </c>
      <c r="AB68" s="888"/>
      <c r="AC68" s="888"/>
      <c r="AD68" s="888"/>
      <c r="AE68" s="888"/>
      <c r="AF68" s="888">
        <v>239</v>
      </c>
      <c r="AG68" s="888"/>
      <c r="AH68" s="888"/>
      <c r="AI68" s="888"/>
      <c r="AJ68" s="888"/>
      <c r="AK68" s="888" t="s">
        <v>583</v>
      </c>
      <c r="AL68" s="888"/>
      <c r="AM68" s="888"/>
      <c r="AN68" s="888"/>
      <c r="AO68" s="888"/>
      <c r="AP68" s="888" t="s">
        <v>584</v>
      </c>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578</v>
      </c>
      <c r="C69" s="896"/>
      <c r="D69" s="896"/>
      <c r="E69" s="896"/>
      <c r="F69" s="896"/>
      <c r="G69" s="896"/>
      <c r="H69" s="896"/>
      <c r="I69" s="896"/>
      <c r="J69" s="896"/>
      <c r="K69" s="896"/>
      <c r="L69" s="896"/>
      <c r="M69" s="896"/>
      <c r="N69" s="896"/>
      <c r="O69" s="896"/>
      <c r="P69" s="897"/>
      <c r="Q69" s="898">
        <v>394</v>
      </c>
      <c r="R69" s="853"/>
      <c r="S69" s="853"/>
      <c r="T69" s="853"/>
      <c r="U69" s="853"/>
      <c r="V69" s="853">
        <v>393</v>
      </c>
      <c r="W69" s="853"/>
      <c r="X69" s="853"/>
      <c r="Y69" s="853"/>
      <c r="Z69" s="853"/>
      <c r="AA69" s="853">
        <v>1</v>
      </c>
      <c r="AB69" s="853"/>
      <c r="AC69" s="853"/>
      <c r="AD69" s="853"/>
      <c r="AE69" s="853"/>
      <c r="AF69" s="853">
        <v>1</v>
      </c>
      <c r="AG69" s="853"/>
      <c r="AH69" s="853"/>
      <c r="AI69" s="853"/>
      <c r="AJ69" s="853"/>
      <c r="AK69" s="853">
        <v>6</v>
      </c>
      <c r="AL69" s="853"/>
      <c r="AM69" s="853"/>
      <c r="AN69" s="853"/>
      <c r="AO69" s="853"/>
      <c r="AP69" s="853" t="s">
        <v>585</v>
      </c>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579</v>
      </c>
      <c r="C70" s="896"/>
      <c r="D70" s="896"/>
      <c r="E70" s="896"/>
      <c r="F70" s="896"/>
      <c r="G70" s="896"/>
      <c r="H70" s="896"/>
      <c r="I70" s="896"/>
      <c r="J70" s="896"/>
      <c r="K70" s="896"/>
      <c r="L70" s="896"/>
      <c r="M70" s="896"/>
      <c r="N70" s="896"/>
      <c r="O70" s="896"/>
      <c r="P70" s="897"/>
      <c r="Q70" s="898">
        <v>31</v>
      </c>
      <c r="R70" s="853"/>
      <c r="S70" s="853"/>
      <c r="T70" s="853"/>
      <c r="U70" s="853"/>
      <c r="V70" s="853">
        <v>30</v>
      </c>
      <c r="W70" s="853"/>
      <c r="X70" s="853"/>
      <c r="Y70" s="853"/>
      <c r="Z70" s="853"/>
      <c r="AA70" s="853">
        <v>1</v>
      </c>
      <c r="AB70" s="853"/>
      <c r="AC70" s="853"/>
      <c r="AD70" s="853"/>
      <c r="AE70" s="853"/>
      <c r="AF70" s="853">
        <v>1</v>
      </c>
      <c r="AG70" s="853"/>
      <c r="AH70" s="853"/>
      <c r="AI70" s="853"/>
      <c r="AJ70" s="853"/>
      <c r="AK70" s="853">
        <v>2</v>
      </c>
      <c r="AL70" s="853"/>
      <c r="AM70" s="853"/>
      <c r="AN70" s="853"/>
      <c r="AO70" s="853"/>
      <c r="AP70" s="853" t="s">
        <v>584</v>
      </c>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580</v>
      </c>
      <c r="C71" s="896"/>
      <c r="D71" s="896"/>
      <c r="E71" s="896"/>
      <c r="F71" s="896"/>
      <c r="G71" s="896"/>
      <c r="H71" s="896"/>
      <c r="I71" s="896"/>
      <c r="J71" s="896"/>
      <c r="K71" s="896"/>
      <c r="L71" s="896"/>
      <c r="M71" s="896"/>
      <c r="N71" s="896"/>
      <c r="O71" s="896"/>
      <c r="P71" s="897"/>
      <c r="Q71" s="898">
        <v>62</v>
      </c>
      <c r="R71" s="853"/>
      <c r="S71" s="853"/>
      <c r="T71" s="853"/>
      <c r="U71" s="853"/>
      <c r="V71" s="853">
        <v>47</v>
      </c>
      <c r="W71" s="853"/>
      <c r="X71" s="853"/>
      <c r="Y71" s="853"/>
      <c r="Z71" s="853"/>
      <c r="AA71" s="853">
        <v>15</v>
      </c>
      <c r="AB71" s="853"/>
      <c r="AC71" s="853"/>
      <c r="AD71" s="853"/>
      <c r="AE71" s="853"/>
      <c r="AF71" s="853">
        <v>15</v>
      </c>
      <c r="AG71" s="853"/>
      <c r="AH71" s="853"/>
      <c r="AI71" s="853"/>
      <c r="AJ71" s="853"/>
      <c r="AK71" s="853" t="s">
        <v>585</v>
      </c>
      <c r="AL71" s="853"/>
      <c r="AM71" s="853"/>
      <c r="AN71" s="853"/>
      <c r="AO71" s="853"/>
      <c r="AP71" s="853" t="s">
        <v>585</v>
      </c>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581</v>
      </c>
      <c r="C72" s="896"/>
      <c r="D72" s="896"/>
      <c r="E72" s="896"/>
      <c r="F72" s="896"/>
      <c r="G72" s="896"/>
      <c r="H72" s="896"/>
      <c r="I72" s="896"/>
      <c r="J72" s="896"/>
      <c r="K72" s="896"/>
      <c r="L72" s="896"/>
      <c r="M72" s="896"/>
      <c r="N72" s="896"/>
      <c r="O72" s="896"/>
      <c r="P72" s="897"/>
      <c r="Q72" s="898">
        <v>256</v>
      </c>
      <c r="R72" s="853"/>
      <c r="S72" s="853"/>
      <c r="T72" s="853"/>
      <c r="U72" s="853"/>
      <c r="V72" s="853">
        <v>182</v>
      </c>
      <c r="W72" s="853"/>
      <c r="X72" s="853"/>
      <c r="Y72" s="853"/>
      <c r="Z72" s="853"/>
      <c r="AA72" s="853">
        <v>74</v>
      </c>
      <c r="AB72" s="853"/>
      <c r="AC72" s="853"/>
      <c r="AD72" s="853"/>
      <c r="AE72" s="853"/>
      <c r="AF72" s="853">
        <v>74</v>
      </c>
      <c r="AG72" s="853"/>
      <c r="AH72" s="853"/>
      <c r="AI72" s="853"/>
      <c r="AJ72" s="853"/>
      <c r="AK72" s="853">
        <v>27</v>
      </c>
      <c r="AL72" s="853"/>
      <c r="AM72" s="853"/>
      <c r="AN72" s="853"/>
      <c r="AO72" s="853"/>
      <c r="AP72" s="853" t="s">
        <v>585</v>
      </c>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582</v>
      </c>
      <c r="C73" s="896"/>
      <c r="D73" s="896"/>
      <c r="E73" s="896"/>
      <c r="F73" s="896"/>
      <c r="G73" s="896"/>
      <c r="H73" s="896"/>
      <c r="I73" s="896"/>
      <c r="J73" s="896"/>
      <c r="K73" s="896"/>
      <c r="L73" s="896"/>
      <c r="M73" s="896"/>
      <c r="N73" s="896"/>
      <c r="O73" s="896"/>
      <c r="P73" s="897"/>
      <c r="Q73" s="898">
        <v>196657</v>
      </c>
      <c r="R73" s="853"/>
      <c r="S73" s="853"/>
      <c r="T73" s="853"/>
      <c r="U73" s="853"/>
      <c r="V73" s="853">
        <v>186520</v>
      </c>
      <c r="W73" s="853"/>
      <c r="X73" s="853"/>
      <c r="Y73" s="853"/>
      <c r="Z73" s="853"/>
      <c r="AA73" s="853">
        <v>10137</v>
      </c>
      <c r="AB73" s="853"/>
      <c r="AC73" s="853"/>
      <c r="AD73" s="853"/>
      <c r="AE73" s="853"/>
      <c r="AF73" s="853">
        <v>10137</v>
      </c>
      <c r="AG73" s="853"/>
      <c r="AH73" s="853"/>
      <c r="AI73" s="853"/>
      <c r="AJ73" s="853"/>
      <c r="AK73" s="853" t="s">
        <v>585</v>
      </c>
      <c r="AL73" s="853"/>
      <c r="AM73" s="853"/>
      <c r="AN73" s="853"/>
      <c r="AO73" s="853"/>
      <c r="AP73" s="853" t="s">
        <v>585</v>
      </c>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381</v>
      </c>
      <c r="B88" s="812" t="s">
        <v>414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10467</v>
      </c>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415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181</v>
      </c>
      <c r="CS102" s="872"/>
      <c r="CT102" s="872"/>
      <c r="CU102" s="872"/>
      <c r="CV102" s="915"/>
      <c r="CW102" s="914"/>
      <c r="CX102" s="872"/>
      <c r="CY102" s="872"/>
      <c r="CZ102" s="872"/>
      <c r="DA102" s="915"/>
      <c r="DB102" s="914">
        <v>71</v>
      </c>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423</v>
      </c>
      <c r="AB109" s="917"/>
      <c r="AC109" s="917"/>
      <c r="AD109" s="917"/>
      <c r="AE109" s="918"/>
      <c r="AF109" s="916" t="s">
        <v>296</v>
      </c>
      <c r="AG109" s="917"/>
      <c r="AH109" s="917"/>
      <c r="AI109" s="917"/>
      <c r="AJ109" s="918"/>
      <c r="AK109" s="916" t="s">
        <v>295</v>
      </c>
      <c r="AL109" s="917"/>
      <c r="AM109" s="917"/>
      <c r="AN109" s="917"/>
      <c r="AO109" s="918"/>
      <c r="AP109" s="916" t="s">
        <v>424</v>
      </c>
      <c r="AQ109" s="917"/>
      <c r="AR109" s="917"/>
      <c r="AS109" s="917"/>
      <c r="AT109" s="919"/>
      <c r="AU109" s="936" t="s">
        <v>422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423</v>
      </c>
      <c r="BR109" s="917"/>
      <c r="BS109" s="917"/>
      <c r="BT109" s="917"/>
      <c r="BU109" s="918"/>
      <c r="BV109" s="916" t="s">
        <v>296</v>
      </c>
      <c r="BW109" s="917"/>
      <c r="BX109" s="917"/>
      <c r="BY109" s="917"/>
      <c r="BZ109" s="918"/>
      <c r="CA109" s="916" t="s">
        <v>295</v>
      </c>
      <c r="CB109" s="917"/>
      <c r="CC109" s="917"/>
      <c r="CD109" s="917"/>
      <c r="CE109" s="918"/>
      <c r="CF109" s="937" t="s">
        <v>424</v>
      </c>
      <c r="CG109" s="937"/>
      <c r="CH109" s="937"/>
      <c r="CI109" s="937"/>
      <c r="CJ109" s="937"/>
      <c r="CK109" s="916" t="s">
        <v>425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423</v>
      </c>
      <c r="DH109" s="917"/>
      <c r="DI109" s="917"/>
      <c r="DJ109" s="917"/>
      <c r="DK109" s="918"/>
      <c r="DL109" s="916" t="s">
        <v>296</v>
      </c>
      <c r="DM109" s="917"/>
      <c r="DN109" s="917"/>
      <c r="DO109" s="917"/>
      <c r="DP109" s="918"/>
      <c r="DQ109" s="916" t="s">
        <v>295</v>
      </c>
      <c r="DR109" s="917"/>
      <c r="DS109" s="917"/>
      <c r="DT109" s="917"/>
      <c r="DU109" s="918"/>
      <c r="DV109" s="916" t="s">
        <v>424</v>
      </c>
      <c r="DW109" s="917"/>
      <c r="DX109" s="917"/>
      <c r="DY109" s="917"/>
      <c r="DZ109" s="919"/>
    </row>
    <row r="110" spans="1:131" s="226" customFormat="1" ht="26.25" customHeight="1">
      <c r="A110" s="920" t="s">
        <v>426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317348</v>
      </c>
      <c r="AB110" s="924"/>
      <c r="AC110" s="924"/>
      <c r="AD110" s="924"/>
      <c r="AE110" s="925"/>
      <c r="AF110" s="926">
        <v>292385</v>
      </c>
      <c r="AG110" s="924"/>
      <c r="AH110" s="924"/>
      <c r="AI110" s="924"/>
      <c r="AJ110" s="925"/>
      <c r="AK110" s="926">
        <v>279406</v>
      </c>
      <c r="AL110" s="924"/>
      <c r="AM110" s="924"/>
      <c r="AN110" s="924"/>
      <c r="AO110" s="925"/>
      <c r="AP110" s="927">
        <v>25.2</v>
      </c>
      <c r="AQ110" s="928"/>
      <c r="AR110" s="928"/>
      <c r="AS110" s="928"/>
      <c r="AT110" s="929"/>
      <c r="AU110" s="930" t="s">
        <v>66</v>
      </c>
      <c r="AV110" s="931"/>
      <c r="AW110" s="931"/>
      <c r="AX110" s="931"/>
      <c r="AY110" s="931"/>
      <c r="AZ110" s="972" t="s">
        <v>427</v>
      </c>
      <c r="BA110" s="921"/>
      <c r="BB110" s="921"/>
      <c r="BC110" s="921"/>
      <c r="BD110" s="921"/>
      <c r="BE110" s="921"/>
      <c r="BF110" s="921"/>
      <c r="BG110" s="921"/>
      <c r="BH110" s="921"/>
      <c r="BI110" s="921"/>
      <c r="BJ110" s="921"/>
      <c r="BK110" s="921"/>
      <c r="BL110" s="921"/>
      <c r="BM110" s="921"/>
      <c r="BN110" s="921"/>
      <c r="BO110" s="921"/>
      <c r="BP110" s="922"/>
      <c r="BQ110" s="958">
        <v>2007181</v>
      </c>
      <c r="BR110" s="959"/>
      <c r="BS110" s="959"/>
      <c r="BT110" s="959"/>
      <c r="BU110" s="959"/>
      <c r="BV110" s="959">
        <v>1977426</v>
      </c>
      <c r="BW110" s="959"/>
      <c r="BX110" s="959"/>
      <c r="BY110" s="959"/>
      <c r="BZ110" s="959"/>
      <c r="CA110" s="959">
        <v>1862639</v>
      </c>
      <c r="CB110" s="959"/>
      <c r="CC110" s="959"/>
      <c r="CD110" s="959"/>
      <c r="CE110" s="959"/>
      <c r="CF110" s="973">
        <v>168.3</v>
      </c>
      <c r="CG110" s="974"/>
      <c r="CH110" s="974"/>
      <c r="CI110" s="974"/>
      <c r="CJ110" s="974"/>
      <c r="CK110" s="975" t="s">
        <v>428</v>
      </c>
      <c r="CL110" s="976"/>
      <c r="CM110" s="955" t="s">
        <v>429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430</v>
      </c>
      <c r="DH110" s="959"/>
      <c r="DI110" s="959"/>
      <c r="DJ110" s="959"/>
      <c r="DK110" s="959"/>
      <c r="DL110" s="959" t="s">
        <v>431</v>
      </c>
      <c r="DM110" s="959"/>
      <c r="DN110" s="959"/>
      <c r="DO110" s="959"/>
      <c r="DP110" s="959"/>
      <c r="DQ110" s="959" t="s">
        <v>432</v>
      </c>
      <c r="DR110" s="959"/>
      <c r="DS110" s="959"/>
      <c r="DT110" s="959"/>
      <c r="DU110" s="959"/>
      <c r="DV110" s="960" t="s">
        <v>433</v>
      </c>
      <c r="DW110" s="960"/>
      <c r="DX110" s="960"/>
      <c r="DY110" s="960"/>
      <c r="DZ110" s="961"/>
    </row>
    <row r="111" spans="1:131" s="226" customFormat="1" ht="26.25" customHeight="1">
      <c r="A111" s="962" t="s">
        <v>434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433</v>
      </c>
      <c r="AB111" s="966"/>
      <c r="AC111" s="966"/>
      <c r="AD111" s="966"/>
      <c r="AE111" s="967"/>
      <c r="AF111" s="968" t="s">
        <v>433</v>
      </c>
      <c r="AG111" s="966"/>
      <c r="AH111" s="966"/>
      <c r="AI111" s="966"/>
      <c r="AJ111" s="967"/>
      <c r="AK111" s="968" t="s">
        <v>432</v>
      </c>
      <c r="AL111" s="966"/>
      <c r="AM111" s="966"/>
      <c r="AN111" s="966"/>
      <c r="AO111" s="967"/>
      <c r="AP111" s="969" t="s">
        <v>430</v>
      </c>
      <c r="AQ111" s="970"/>
      <c r="AR111" s="970"/>
      <c r="AS111" s="970"/>
      <c r="AT111" s="971"/>
      <c r="AU111" s="932"/>
      <c r="AV111" s="933"/>
      <c r="AW111" s="933"/>
      <c r="AX111" s="933"/>
      <c r="AY111" s="933"/>
      <c r="AZ111" s="981" t="s">
        <v>435</v>
      </c>
      <c r="BA111" s="982"/>
      <c r="BB111" s="982"/>
      <c r="BC111" s="982"/>
      <c r="BD111" s="982"/>
      <c r="BE111" s="982"/>
      <c r="BF111" s="982"/>
      <c r="BG111" s="982"/>
      <c r="BH111" s="982"/>
      <c r="BI111" s="982"/>
      <c r="BJ111" s="982"/>
      <c r="BK111" s="982"/>
      <c r="BL111" s="982"/>
      <c r="BM111" s="982"/>
      <c r="BN111" s="982"/>
      <c r="BO111" s="982"/>
      <c r="BP111" s="983"/>
      <c r="BQ111" s="951" t="s">
        <v>433</v>
      </c>
      <c r="BR111" s="952"/>
      <c r="BS111" s="952"/>
      <c r="BT111" s="952"/>
      <c r="BU111" s="952"/>
      <c r="BV111" s="952" t="s">
        <v>433</v>
      </c>
      <c r="BW111" s="952"/>
      <c r="BX111" s="952"/>
      <c r="BY111" s="952"/>
      <c r="BZ111" s="952"/>
      <c r="CA111" s="952" t="s">
        <v>433</v>
      </c>
      <c r="CB111" s="952"/>
      <c r="CC111" s="952"/>
      <c r="CD111" s="952"/>
      <c r="CE111" s="952"/>
      <c r="CF111" s="946" t="s">
        <v>436</v>
      </c>
      <c r="CG111" s="947"/>
      <c r="CH111" s="947"/>
      <c r="CI111" s="947"/>
      <c r="CJ111" s="947"/>
      <c r="CK111" s="977"/>
      <c r="CL111" s="978"/>
      <c r="CM111" s="948" t="s">
        <v>437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433</v>
      </c>
      <c r="DH111" s="952"/>
      <c r="DI111" s="952"/>
      <c r="DJ111" s="952"/>
      <c r="DK111" s="952"/>
      <c r="DL111" s="952" t="s">
        <v>433</v>
      </c>
      <c r="DM111" s="952"/>
      <c r="DN111" s="952"/>
      <c r="DO111" s="952"/>
      <c r="DP111" s="952"/>
      <c r="DQ111" s="952" t="s">
        <v>430</v>
      </c>
      <c r="DR111" s="952"/>
      <c r="DS111" s="952"/>
      <c r="DT111" s="952"/>
      <c r="DU111" s="952"/>
      <c r="DV111" s="953" t="s">
        <v>430</v>
      </c>
      <c r="DW111" s="953"/>
      <c r="DX111" s="953"/>
      <c r="DY111" s="953"/>
      <c r="DZ111" s="954"/>
    </row>
    <row r="112" spans="1:131" s="226" customFormat="1" ht="26.25" customHeight="1">
      <c r="A112" s="984" t="s">
        <v>438</v>
      </c>
      <c r="B112" s="985"/>
      <c r="C112" s="982" t="s">
        <v>439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433</v>
      </c>
      <c r="AB112" s="991"/>
      <c r="AC112" s="991"/>
      <c r="AD112" s="991"/>
      <c r="AE112" s="992"/>
      <c r="AF112" s="993" t="s">
        <v>433</v>
      </c>
      <c r="AG112" s="991"/>
      <c r="AH112" s="991"/>
      <c r="AI112" s="991"/>
      <c r="AJ112" s="992"/>
      <c r="AK112" s="993" t="s">
        <v>432</v>
      </c>
      <c r="AL112" s="991"/>
      <c r="AM112" s="991"/>
      <c r="AN112" s="991"/>
      <c r="AO112" s="992"/>
      <c r="AP112" s="994" t="s">
        <v>430</v>
      </c>
      <c r="AQ112" s="995"/>
      <c r="AR112" s="995"/>
      <c r="AS112" s="995"/>
      <c r="AT112" s="996"/>
      <c r="AU112" s="932"/>
      <c r="AV112" s="933"/>
      <c r="AW112" s="933"/>
      <c r="AX112" s="933"/>
      <c r="AY112" s="933"/>
      <c r="AZ112" s="981" t="s">
        <v>440</v>
      </c>
      <c r="BA112" s="982"/>
      <c r="BB112" s="982"/>
      <c r="BC112" s="982"/>
      <c r="BD112" s="982"/>
      <c r="BE112" s="982"/>
      <c r="BF112" s="982"/>
      <c r="BG112" s="982"/>
      <c r="BH112" s="982"/>
      <c r="BI112" s="982"/>
      <c r="BJ112" s="982"/>
      <c r="BK112" s="982"/>
      <c r="BL112" s="982"/>
      <c r="BM112" s="982"/>
      <c r="BN112" s="982"/>
      <c r="BO112" s="982"/>
      <c r="BP112" s="983"/>
      <c r="BQ112" s="951">
        <v>432629</v>
      </c>
      <c r="BR112" s="952"/>
      <c r="BS112" s="952"/>
      <c r="BT112" s="952"/>
      <c r="BU112" s="952"/>
      <c r="BV112" s="952">
        <v>445885</v>
      </c>
      <c r="BW112" s="952"/>
      <c r="BX112" s="952"/>
      <c r="BY112" s="952"/>
      <c r="BZ112" s="952"/>
      <c r="CA112" s="952">
        <v>427880</v>
      </c>
      <c r="CB112" s="952"/>
      <c r="CC112" s="952"/>
      <c r="CD112" s="952"/>
      <c r="CE112" s="952"/>
      <c r="CF112" s="946">
        <v>38.700000000000003</v>
      </c>
      <c r="CG112" s="947"/>
      <c r="CH112" s="947"/>
      <c r="CI112" s="947"/>
      <c r="CJ112" s="947"/>
      <c r="CK112" s="977"/>
      <c r="CL112" s="978"/>
      <c r="CM112" s="948" t="s">
        <v>441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433</v>
      </c>
      <c r="DH112" s="952"/>
      <c r="DI112" s="952"/>
      <c r="DJ112" s="952"/>
      <c r="DK112" s="952"/>
      <c r="DL112" s="952" t="s">
        <v>430</v>
      </c>
      <c r="DM112" s="952"/>
      <c r="DN112" s="952"/>
      <c r="DO112" s="952"/>
      <c r="DP112" s="952"/>
      <c r="DQ112" s="952" t="s">
        <v>436</v>
      </c>
      <c r="DR112" s="952"/>
      <c r="DS112" s="952"/>
      <c r="DT112" s="952"/>
      <c r="DU112" s="952"/>
      <c r="DV112" s="953" t="s">
        <v>442</v>
      </c>
      <c r="DW112" s="953"/>
      <c r="DX112" s="953"/>
      <c r="DY112" s="953"/>
      <c r="DZ112" s="954"/>
    </row>
    <row r="113" spans="1:130" s="226" customFormat="1" ht="26.25" customHeight="1">
      <c r="A113" s="986"/>
      <c r="B113" s="987"/>
      <c r="C113" s="982" t="s">
        <v>443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52325</v>
      </c>
      <c r="AB113" s="966"/>
      <c r="AC113" s="966"/>
      <c r="AD113" s="966"/>
      <c r="AE113" s="967"/>
      <c r="AF113" s="968">
        <v>58476</v>
      </c>
      <c r="AG113" s="966"/>
      <c r="AH113" s="966"/>
      <c r="AI113" s="966"/>
      <c r="AJ113" s="967"/>
      <c r="AK113" s="968">
        <v>59666</v>
      </c>
      <c r="AL113" s="966"/>
      <c r="AM113" s="966"/>
      <c r="AN113" s="966"/>
      <c r="AO113" s="967"/>
      <c r="AP113" s="969">
        <v>5.4</v>
      </c>
      <c r="AQ113" s="970"/>
      <c r="AR113" s="970"/>
      <c r="AS113" s="970"/>
      <c r="AT113" s="971"/>
      <c r="AU113" s="932"/>
      <c r="AV113" s="933"/>
      <c r="AW113" s="933"/>
      <c r="AX113" s="933"/>
      <c r="AY113" s="933"/>
      <c r="AZ113" s="981" t="s">
        <v>444</v>
      </c>
      <c r="BA113" s="982"/>
      <c r="BB113" s="982"/>
      <c r="BC113" s="982"/>
      <c r="BD113" s="982"/>
      <c r="BE113" s="982"/>
      <c r="BF113" s="982"/>
      <c r="BG113" s="982"/>
      <c r="BH113" s="982"/>
      <c r="BI113" s="982"/>
      <c r="BJ113" s="982"/>
      <c r="BK113" s="982"/>
      <c r="BL113" s="982"/>
      <c r="BM113" s="982"/>
      <c r="BN113" s="982"/>
      <c r="BO113" s="982"/>
      <c r="BP113" s="983"/>
      <c r="BQ113" s="951" t="s">
        <v>430</v>
      </c>
      <c r="BR113" s="952"/>
      <c r="BS113" s="952"/>
      <c r="BT113" s="952"/>
      <c r="BU113" s="952"/>
      <c r="BV113" s="952" t="s">
        <v>433</v>
      </c>
      <c r="BW113" s="952"/>
      <c r="BX113" s="952"/>
      <c r="BY113" s="952"/>
      <c r="BZ113" s="952"/>
      <c r="CA113" s="952" t="s">
        <v>433</v>
      </c>
      <c r="CB113" s="952"/>
      <c r="CC113" s="952"/>
      <c r="CD113" s="952"/>
      <c r="CE113" s="952"/>
      <c r="CF113" s="946" t="s">
        <v>430</v>
      </c>
      <c r="CG113" s="947"/>
      <c r="CH113" s="947"/>
      <c r="CI113" s="947"/>
      <c r="CJ113" s="947"/>
      <c r="CK113" s="977"/>
      <c r="CL113" s="978"/>
      <c r="CM113" s="948" t="s">
        <v>445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433</v>
      </c>
      <c r="DH113" s="991"/>
      <c r="DI113" s="991"/>
      <c r="DJ113" s="991"/>
      <c r="DK113" s="992"/>
      <c r="DL113" s="993" t="s">
        <v>433</v>
      </c>
      <c r="DM113" s="991"/>
      <c r="DN113" s="991"/>
      <c r="DO113" s="991"/>
      <c r="DP113" s="992"/>
      <c r="DQ113" s="993" t="s">
        <v>433</v>
      </c>
      <c r="DR113" s="991"/>
      <c r="DS113" s="991"/>
      <c r="DT113" s="991"/>
      <c r="DU113" s="992"/>
      <c r="DV113" s="994" t="s">
        <v>433</v>
      </c>
      <c r="DW113" s="995"/>
      <c r="DX113" s="995"/>
      <c r="DY113" s="995"/>
      <c r="DZ113" s="996"/>
    </row>
    <row r="114" spans="1:130" s="226" customFormat="1" ht="26.25" customHeight="1">
      <c r="A114" s="986"/>
      <c r="B114" s="987"/>
      <c r="C114" s="982" t="s">
        <v>446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433</v>
      </c>
      <c r="AB114" s="991"/>
      <c r="AC114" s="991"/>
      <c r="AD114" s="991"/>
      <c r="AE114" s="992"/>
      <c r="AF114" s="993" t="s">
        <v>433</v>
      </c>
      <c r="AG114" s="991"/>
      <c r="AH114" s="991"/>
      <c r="AI114" s="991"/>
      <c r="AJ114" s="992"/>
      <c r="AK114" s="993" t="s">
        <v>433</v>
      </c>
      <c r="AL114" s="991"/>
      <c r="AM114" s="991"/>
      <c r="AN114" s="991"/>
      <c r="AO114" s="992"/>
      <c r="AP114" s="994" t="s">
        <v>433</v>
      </c>
      <c r="AQ114" s="995"/>
      <c r="AR114" s="995"/>
      <c r="AS114" s="995"/>
      <c r="AT114" s="996"/>
      <c r="AU114" s="932"/>
      <c r="AV114" s="933"/>
      <c r="AW114" s="933"/>
      <c r="AX114" s="933"/>
      <c r="AY114" s="933"/>
      <c r="AZ114" s="981" t="s">
        <v>447</v>
      </c>
      <c r="BA114" s="982"/>
      <c r="BB114" s="982"/>
      <c r="BC114" s="982"/>
      <c r="BD114" s="982"/>
      <c r="BE114" s="982"/>
      <c r="BF114" s="982"/>
      <c r="BG114" s="982"/>
      <c r="BH114" s="982"/>
      <c r="BI114" s="982"/>
      <c r="BJ114" s="982"/>
      <c r="BK114" s="982"/>
      <c r="BL114" s="982"/>
      <c r="BM114" s="982"/>
      <c r="BN114" s="982"/>
      <c r="BO114" s="982"/>
      <c r="BP114" s="983"/>
      <c r="BQ114" s="951">
        <v>122647</v>
      </c>
      <c r="BR114" s="952"/>
      <c r="BS114" s="952"/>
      <c r="BT114" s="952"/>
      <c r="BU114" s="952"/>
      <c r="BV114" s="952" t="s">
        <v>430</v>
      </c>
      <c r="BW114" s="952"/>
      <c r="BX114" s="952"/>
      <c r="BY114" s="952"/>
      <c r="BZ114" s="952"/>
      <c r="CA114" s="952" t="s">
        <v>430</v>
      </c>
      <c r="CB114" s="952"/>
      <c r="CC114" s="952"/>
      <c r="CD114" s="952"/>
      <c r="CE114" s="952"/>
      <c r="CF114" s="946" t="s">
        <v>430</v>
      </c>
      <c r="CG114" s="947"/>
      <c r="CH114" s="947"/>
      <c r="CI114" s="947"/>
      <c r="CJ114" s="947"/>
      <c r="CK114" s="977"/>
      <c r="CL114" s="978"/>
      <c r="CM114" s="948" t="s">
        <v>448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430</v>
      </c>
      <c r="DH114" s="991"/>
      <c r="DI114" s="991"/>
      <c r="DJ114" s="991"/>
      <c r="DK114" s="992"/>
      <c r="DL114" s="993" t="s">
        <v>433</v>
      </c>
      <c r="DM114" s="991"/>
      <c r="DN114" s="991"/>
      <c r="DO114" s="991"/>
      <c r="DP114" s="992"/>
      <c r="DQ114" s="993" t="s">
        <v>433</v>
      </c>
      <c r="DR114" s="991"/>
      <c r="DS114" s="991"/>
      <c r="DT114" s="991"/>
      <c r="DU114" s="992"/>
      <c r="DV114" s="994" t="s">
        <v>430</v>
      </c>
      <c r="DW114" s="995"/>
      <c r="DX114" s="995"/>
      <c r="DY114" s="995"/>
      <c r="DZ114" s="996"/>
    </row>
    <row r="115" spans="1:130" s="226" customFormat="1" ht="26.25" customHeight="1">
      <c r="A115" s="986"/>
      <c r="B115" s="987"/>
      <c r="C115" s="982" t="s">
        <v>449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431</v>
      </c>
      <c r="AB115" s="966"/>
      <c r="AC115" s="966"/>
      <c r="AD115" s="966"/>
      <c r="AE115" s="967"/>
      <c r="AF115" s="968" t="s">
        <v>433</v>
      </c>
      <c r="AG115" s="966"/>
      <c r="AH115" s="966"/>
      <c r="AI115" s="966"/>
      <c r="AJ115" s="967"/>
      <c r="AK115" s="968" t="s">
        <v>431</v>
      </c>
      <c r="AL115" s="966"/>
      <c r="AM115" s="966"/>
      <c r="AN115" s="966"/>
      <c r="AO115" s="967"/>
      <c r="AP115" s="969" t="s">
        <v>433</v>
      </c>
      <c r="AQ115" s="970"/>
      <c r="AR115" s="970"/>
      <c r="AS115" s="970"/>
      <c r="AT115" s="971"/>
      <c r="AU115" s="932"/>
      <c r="AV115" s="933"/>
      <c r="AW115" s="933"/>
      <c r="AX115" s="933"/>
      <c r="AY115" s="933"/>
      <c r="AZ115" s="981" t="s">
        <v>450</v>
      </c>
      <c r="BA115" s="982"/>
      <c r="BB115" s="982"/>
      <c r="BC115" s="982"/>
      <c r="BD115" s="982"/>
      <c r="BE115" s="982"/>
      <c r="BF115" s="982"/>
      <c r="BG115" s="982"/>
      <c r="BH115" s="982"/>
      <c r="BI115" s="982"/>
      <c r="BJ115" s="982"/>
      <c r="BK115" s="982"/>
      <c r="BL115" s="982"/>
      <c r="BM115" s="982"/>
      <c r="BN115" s="982"/>
      <c r="BO115" s="982"/>
      <c r="BP115" s="983"/>
      <c r="BQ115" s="951" t="s">
        <v>433</v>
      </c>
      <c r="BR115" s="952"/>
      <c r="BS115" s="952"/>
      <c r="BT115" s="952"/>
      <c r="BU115" s="952"/>
      <c r="BV115" s="952" t="s">
        <v>442</v>
      </c>
      <c r="BW115" s="952"/>
      <c r="BX115" s="952"/>
      <c r="BY115" s="952"/>
      <c r="BZ115" s="952"/>
      <c r="CA115" s="952" t="s">
        <v>433</v>
      </c>
      <c r="CB115" s="952"/>
      <c r="CC115" s="952"/>
      <c r="CD115" s="952"/>
      <c r="CE115" s="952"/>
      <c r="CF115" s="946" t="s">
        <v>433</v>
      </c>
      <c r="CG115" s="947"/>
      <c r="CH115" s="947"/>
      <c r="CI115" s="947"/>
      <c r="CJ115" s="947"/>
      <c r="CK115" s="977"/>
      <c r="CL115" s="978"/>
      <c r="CM115" s="981"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433</v>
      </c>
      <c r="DH115" s="991"/>
      <c r="DI115" s="991"/>
      <c r="DJ115" s="991"/>
      <c r="DK115" s="992"/>
      <c r="DL115" s="993" t="s">
        <v>433</v>
      </c>
      <c r="DM115" s="991"/>
      <c r="DN115" s="991"/>
      <c r="DO115" s="991"/>
      <c r="DP115" s="992"/>
      <c r="DQ115" s="993" t="s">
        <v>433</v>
      </c>
      <c r="DR115" s="991"/>
      <c r="DS115" s="991"/>
      <c r="DT115" s="991"/>
      <c r="DU115" s="992"/>
      <c r="DV115" s="994" t="s">
        <v>433</v>
      </c>
      <c r="DW115" s="995"/>
      <c r="DX115" s="995"/>
      <c r="DY115" s="995"/>
      <c r="DZ115" s="996"/>
    </row>
    <row r="116" spans="1:130" s="226" customFormat="1" ht="26.25" customHeight="1">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442</v>
      </c>
      <c r="AB116" s="991"/>
      <c r="AC116" s="991"/>
      <c r="AD116" s="991"/>
      <c r="AE116" s="992"/>
      <c r="AF116" s="993" t="s">
        <v>433</v>
      </c>
      <c r="AG116" s="991"/>
      <c r="AH116" s="991"/>
      <c r="AI116" s="991"/>
      <c r="AJ116" s="992"/>
      <c r="AK116" s="993" t="s">
        <v>433</v>
      </c>
      <c r="AL116" s="991"/>
      <c r="AM116" s="991"/>
      <c r="AN116" s="991"/>
      <c r="AO116" s="992"/>
      <c r="AP116" s="994" t="s">
        <v>433</v>
      </c>
      <c r="AQ116" s="995"/>
      <c r="AR116" s="995"/>
      <c r="AS116" s="995"/>
      <c r="AT116" s="996"/>
      <c r="AU116" s="932"/>
      <c r="AV116" s="933"/>
      <c r="AW116" s="933"/>
      <c r="AX116" s="933"/>
      <c r="AY116" s="933"/>
      <c r="AZ116" s="999" t="s">
        <v>453</v>
      </c>
      <c r="BA116" s="1000"/>
      <c r="BB116" s="1000"/>
      <c r="BC116" s="1000"/>
      <c r="BD116" s="1000"/>
      <c r="BE116" s="1000"/>
      <c r="BF116" s="1000"/>
      <c r="BG116" s="1000"/>
      <c r="BH116" s="1000"/>
      <c r="BI116" s="1000"/>
      <c r="BJ116" s="1000"/>
      <c r="BK116" s="1000"/>
      <c r="BL116" s="1000"/>
      <c r="BM116" s="1000"/>
      <c r="BN116" s="1000"/>
      <c r="BO116" s="1000"/>
      <c r="BP116" s="1001"/>
      <c r="BQ116" s="951" t="s">
        <v>433</v>
      </c>
      <c r="BR116" s="952"/>
      <c r="BS116" s="952"/>
      <c r="BT116" s="952"/>
      <c r="BU116" s="952"/>
      <c r="BV116" s="952" t="s">
        <v>433</v>
      </c>
      <c r="BW116" s="952"/>
      <c r="BX116" s="952"/>
      <c r="BY116" s="952"/>
      <c r="BZ116" s="952"/>
      <c r="CA116" s="952" t="s">
        <v>433</v>
      </c>
      <c r="CB116" s="952"/>
      <c r="CC116" s="952"/>
      <c r="CD116" s="952"/>
      <c r="CE116" s="952"/>
      <c r="CF116" s="946" t="s">
        <v>433</v>
      </c>
      <c r="CG116" s="947"/>
      <c r="CH116" s="947"/>
      <c r="CI116" s="947"/>
      <c r="CJ116" s="947"/>
      <c r="CK116" s="977"/>
      <c r="CL116" s="978"/>
      <c r="CM116" s="948" t="s">
        <v>454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433</v>
      </c>
      <c r="DH116" s="991"/>
      <c r="DI116" s="991"/>
      <c r="DJ116" s="991"/>
      <c r="DK116" s="992"/>
      <c r="DL116" s="993" t="s">
        <v>430</v>
      </c>
      <c r="DM116" s="991"/>
      <c r="DN116" s="991"/>
      <c r="DO116" s="991"/>
      <c r="DP116" s="992"/>
      <c r="DQ116" s="993" t="s">
        <v>433</v>
      </c>
      <c r="DR116" s="991"/>
      <c r="DS116" s="991"/>
      <c r="DT116" s="991"/>
      <c r="DU116" s="992"/>
      <c r="DV116" s="994" t="s">
        <v>433</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455</v>
      </c>
      <c r="Z117" s="918"/>
      <c r="AA117" s="1008">
        <v>369673</v>
      </c>
      <c r="AB117" s="1009"/>
      <c r="AC117" s="1009"/>
      <c r="AD117" s="1009"/>
      <c r="AE117" s="1010"/>
      <c r="AF117" s="1011">
        <v>350861</v>
      </c>
      <c r="AG117" s="1009"/>
      <c r="AH117" s="1009"/>
      <c r="AI117" s="1009"/>
      <c r="AJ117" s="1010"/>
      <c r="AK117" s="1011">
        <v>339072</v>
      </c>
      <c r="AL117" s="1009"/>
      <c r="AM117" s="1009"/>
      <c r="AN117" s="1009"/>
      <c r="AO117" s="1010"/>
      <c r="AP117" s="1012"/>
      <c r="AQ117" s="1013"/>
      <c r="AR117" s="1013"/>
      <c r="AS117" s="1013"/>
      <c r="AT117" s="1014"/>
      <c r="AU117" s="932"/>
      <c r="AV117" s="933"/>
      <c r="AW117" s="933"/>
      <c r="AX117" s="933"/>
      <c r="AY117" s="933"/>
      <c r="AZ117" s="999" t="s">
        <v>456</v>
      </c>
      <c r="BA117" s="1000"/>
      <c r="BB117" s="1000"/>
      <c r="BC117" s="1000"/>
      <c r="BD117" s="1000"/>
      <c r="BE117" s="1000"/>
      <c r="BF117" s="1000"/>
      <c r="BG117" s="1000"/>
      <c r="BH117" s="1000"/>
      <c r="BI117" s="1000"/>
      <c r="BJ117" s="1000"/>
      <c r="BK117" s="1000"/>
      <c r="BL117" s="1000"/>
      <c r="BM117" s="1000"/>
      <c r="BN117" s="1000"/>
      <c r="BO117" s="1000"/>
      <c r="BP117" s="1001"/>
      <c r="BQ117" s="951" t="s">
        <v>430</v>
      </c>
      <c r="BR117" s="952"/>
      <c r="BS117" s="952"/>
      <c r="BT117" s="952"/>
      <c r="BU117" s="952"/>
      <c r="BV117" s="952" t="s">
        <v>430</v>
      </c>
      <c r="BW117" s="952"/>
      <c r="BX117" s="952"/>
      <c r="BY117" s="952"/>
      <c r="BZ117" s="952"/>
      <c r="CA117" s="952" t="s">
        <v>430</v>
      </c>
      <c r="CB117" s="952"/>
      <c r="CC117" s="952"/>
      <c r="CD117" s="952"/>
      <c r="CE117" s="952"/>
      <c r="CF117" s="946" t="s">
        <v>431</v>
      </c>
      <c r="CG117" s="947"/>
      <c r="CH117" s="947"/>
      <c r="CI117" s="947"/>
      <c r="CJ117" s="947"/>
      <c r="CK117" s="977"/>
      <c r="CL117" s="978"/>
      <c r="CM117" s="948" t="s">
        <v>457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433</v>
      </c>
      <c r="DH117" s="991"/>
      <c r="DI117" s="991"/>
      <c r="DJ117" s="991"/>
      <c r="DK117" s="992"/>
      <c r="DL117" s="993" t="s">
        <v>430</v>
      </c>
      <c r="DM117" s="991"/>
      <c r="DN117" s="991"/>
      <c r="DO117" s="991"/>
      <c r="DP117" s="992"/>
      <c r="DQ117" s="993" t="s">
        <v>433</v>
      </c>
      <c r="DR117" s="991"/>
      <c r="DS117" s="991"/>
      <c r="DT117" s="991"/>
      <c r="DU117" s="992"/>
      <c r="DV117" s="994" t="s">
        <v>433</v>
      </c>
      <c r="DW117" s="995"/>
      <c r="DX117" s="995"/>
      <c r="DY117" s="995"/>
      <c r="DZ117" s="996"/>
    </row>
    <row r="118" spans="1:130" s="226" customFormat="1" ht="26.25" customHeight="1">
      <c r="A118" s="936" t="s">
        <v>425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423</v>
      </c>
      <c r="AB118" s="917"/>
      <c r="AC118" s="917"/>
      <c r="AD118" s="917"/>
      <c r="AE118" s="918"/>
      <c r="AF118" s="916" t="s">
        <v>296</v>
      </c>
      <c r="AG118" s="917"/>
      <c r="AH118" s="917"/>
      <c r="AI118" s="917"/>
      <c r="AJ118" s="918"/>
      <c r="AK118" s="916" t="s">
        <v>295</v>
      </c>
      <c r="AL118" s="917"/>
      <c r="AM118" s="917"/>
      <c r="AN118" s="917"/>
      <c r="AO118" s="918"/>
      <c r="AP118" s="1003" t="s">
        <v>424</v>
      </c>
      <c r="AQ118" s="1004"/>
      <c r="AR118" s="1004"/>
      <c r="AS118" s="1004"/>
      <c r="AT118" s="1005"/>
      <c r="AU118" s="932"/>
      <c r="AV118" s="933"/>
      <c r="AW118" s="933"/>
      <c r="AX118" s="933"/>
      <c r="AY118" s="933"/>
      <c r="AZ118" s="1006" t="s">
        <v>458</v>
      </c>
      <c r="BA118" s="997"/>
      <c r="BB118" s="997"/>
      <c r="BC118" s="997"/>
      <c r="BD118" s="997"/>
      <c r="BE118" s="997"/>
      <c r="BF118" s="997"/>
      <c r="BG118" s="997"/>
      <c r="BH118" s="997"/>
      <c r="BI118" s="997"/>
      <c r="BJ118" s="997"/>
      <c r="BK118" s="997"/>
      <c r="BL118" s="997"/>
      <c r="BM118" s="997"/>
      <c r="BN118" s="997"/>
      <c r="BO118" s="997"/>
      <c r="BP118" s="998"/>
      <c r="BQ118" s="1029" t="s">
        <v>430</v>
      </c>
      <c r="BR118" s="1030"/>
      <c r="BS118" s="1030"/>
      <c r="BT118" s="1030"/>
      <c r="BU118" s="1030"/>
      <c r="BV118" s="1030" t="s">
        <v>433</v>
      </c>
      <c r="BW118" s="1030"/>
      <c r="BX118" s="1030"/>
      <c r="BY118" s="1030"/>
      <c r="BZ118" s="1030"/>
      <c r="CA118" s="1030" t="s">
        <v>430</v>
      </c>
      <c r="CB118" s="1030"/>
      <c r="CC118" s="1030"/>
      <c r="CD118" s="1030"/>
      <c r="CE118" s="1030"/>
      <c r="CF118" s="946" t="s">
        <v>433</v>
      </c>
      <c r="CG118" s="947"/>
      <c r="CH118" s="947"/>
      <c r="CI118" s="947"/>
      <c r="CJ118" s="947"/>
      <c r="CK118" s="977"/>
      <c r="CL118" s="978"/>
      <c r="CM118" s="948" t="s">
        <v>459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430</v>
      </c>
      <c r="DH118" s="991"/>
      <c r="DI118" s="991"/>
      <c r="DJ118" s="991"/>
      <c r="DK118" s="992"/>
      <c r="DL118" s="993" t="s">
        <v>430</v>
      </c>
      <c r="DM118" s="991"/>
      <c r="DN118" s="991"/>
      <c r="DO118" s="991"/>
      <c r="DP118" s="992"/>
      <c r="DQ118" s="993" t="s">
        <v>430</v>
      </c>
      <c r="DR118" s="991"/>
      <c r="DS118" s="991"/>
      <c r="DT118" s="991"/>
      <c r="DU118" s="992"/>
      <c r="DV118" s="994" t="s">
        <v>431</v>
      </c>
      <c r="DW118" s="995"/>
      <c r="DX118" s="995"/>
      <c r="DY118" s="995"/>
      <c r="DZ118" s="996"/>
    </row>
    <row r="119" spans="1:130" s="226" customFormat="1" ht="26.25" customHeight="1">
      <c r="A119" s="1090" t="s">
        <v>428</v>
      </c>
      <c r="B119" s="976"/>
      <c r="C119" s="955" t="s">
        <v>429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433</v>
      </c>
      <c r="AB119" s="924"/>
      <c r="AC119" s="924"/>
      <c r="AD119" s="924"/>
      <c r="AE119" s="925"/>
      <c r="AF119" s="926" t="s">
        <v>430</v>
      </c>
      <c r="AG119" s="924"/>
      <c r="AH119" s="924"/>
      <c r="AI119" s="924"/>
      <c r="AJ119" s="925"/>
      <c r="AK119" s="926" t="s">
        <v>433</v>
      </c>
      <c r="AL119" s="924"/>
      <c r="AM119" s="924"/>
      <c r="AN119" s="924"/>
      <c r="AO119" s="925"/>
      <c r="AP119" s="927" t="s">
        <v>433</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460</v>
      </c>
      <c r="BP119" s="1038"/>
      <c r="BQ119" s="1029">
        <v>2562457</v>
      </c>
      <c r="BR119" s="1030"/>
      <c r="BS119" s="1030"/>
      <c r="BT119" s="1030"/>
      <c r="BU119" s="1030"/>
      <c r="BV119" s="1030">
        <v>2423311</v>
      </c>
      <c r="BW119" s="1030"/>
      <c r="BX119" s="1030"/>
      <c r="BY119" s="1030"/>
      <c r="BZ119" s="1030"/>
      <c r="CA119" s="1030">
        <v>2290519</v>
      </c>
      <c r="CB119" s="1030"/>
      <c r="CC119" s="1030"/>
      <c r="CD119" s="1030"/>
      <c r="CE119" s="1030"/>
      <c r="CF119" s="1031"/>
      <c r="CG119" s="1032"/>
      <c r="CH119" s="1032"/>
      <c r="CI119" s="1032"/>
      <c r="CJ119" s="1033"/>
      <c r="CK119" s="979"/>
      <c r="CL119" s="980"/>
      <c r="CM119" s="1034" t="s">
        <v>461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430</v>
      </c>
      <c r="DH119" s="1016"/>
      <c r="DI119" s="1016"/>
      <c r="DJ119" s="1016"/>
      <c r="DK119" s="1017"/>
      <c r="DL119" s="1015" t="s">
        <v>433</v>
      </c>
      <c r="DM119" s="1016"/>
      <c r="DN119" s="1016"/>
      <c r="DO119" s="1016"/>
      <c r="DP119" s="1017"/>
      <c r="DQ119" s="1015" t="s">
        <v>433</v>
      </c>
      <c r="DR119" s="1016"/>
      <c r="DS119" s="1016"/>
      <c r="DT119" s="1016"/>
      <c r="DU119" s="1017"/>
      <c r="DV119" s="1018" t="s">
        <v>433</v>
      </c>
      <c r="DW119" s="1019"/>
      <c r="DX119" s="1019"/>
      <c r="DY119" s="1019"/>
      <c r="DZ119" s="1020"/>
    </row>
    <row r="120" spans="1:130" s="226" customFormat="1" ht="26.25" customHeight="1">
      <c r="A120" s="1091"/>
      <c r="B120" s="978"/>
      <c r="C120" s="948" t="s">
        <v>437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433</v>
      </c>
      <c r="AB120" s="991"/>
      <c r="AC120" s="991"/>
      <c r="AD120" s="991"/>
      <c r="AE120" s="992"/>
      <c r="AF120" s="993" t="s">
        <v>430</v>
      </c>
      <c r="AG120" s="991"/>
      <c r="AH120" s="991"/>
      <c r="AI120" s="991"/>
      <c r="AJ120" s="992"/>
      <c r="AK120" s="993" t="s">
        <v>430</v>
      </c>
      <c r="AL120" s="991"/>
      <c r="AM120" s="991"/>
      <c r="AN120" s="991"/>
      <c r="AO120" s="992"/>
      <c r="AP120" s="994" t="s">
        <v>430</v>
      </c>
      <c r="AQ120" s="995"/>
      <c r="AR120" s="995"/>
      <c r="AS120" s="995"/>
      <c r="AT120" s="996"/>
      <c r="AU120" s="1021" t="s">
        <v>462</v>
      </c>
      <c r="AV120" s="1022"/>
      <c r="AW120" s="1022"/>
      <c r="AX120" s="1022"/>
      <c r="AY120" s="1023"/>
      <c r="AZ120" s="972" t="s">
        <v>463</v>
      </c>
      <c r="BA120" s="921"/>
      <c r="BB120" s="921"/>
      <c r="BC120" s="921"/>
      <c r="BD120" s="921"/>
      <c r="BE120" s="921"/>
      <c r="BF120" s="921"/>
      <c r="BG120" s="921"/>
      <c r="BH120" s="921"/>
      <c r="BI120" s="921"/>
      <c r="BJ120" s="921"/>
      <c r="BK120" s="921"/>
      <c r="BL120" s="921"/>
      <c r="BM120" s="921"/>
      <c r="BN120" s="921"/>
      <c r="BO120" s="921"/>
      <c r="BP120" s="922"/>
      <c r="BQ120" s="958">
        <v>3069593</v>
      </c>
      <c r="BR120" s="959"/>
      <c r="BS120" s="959"/>
      <c r="BT120" s="959"/>
      <c r="BU120" s="959"/>
      <c r="BV120" s="959">
        <v>3125238</v>
      </c>
      <c r="BW120" s="959"/>
      <c r="BX120" s="959"/>
      <c r="BY120" s="959"/>
      <c r="BZ120" s="959"/>
      <c r="CA120" s="959">
        <v>3128024</v>
      </c>
      <c r="CB120" s="959"/>
      <c r="CC120" s="959"/>
      <c r="CD120" s="959"/>
      <c r="CE120" s="959"/>
      <c r="CF120" s="973">
        <v>282.7</v>
      </c>
      <c r="CG120" s="974"/>
      <c r="CH120" s="974"/>
      <c r="CI120" s="974"/>
      <c r="CJ120" s="974"/>
      <c r="CK120" s="1039" t="s">
        <v>464</v>
      </c>
      <c r="CL120" s="1040"/>
      <c r="CM120" s="1040"/>
      <c r="CN120" s="1040"/>
      <c r="CO120" s="1041"/>
      <c r="CP120" s="1047" t="s">
        <v>465</v>
      </c>
      <c r="CQ120" s="1048"/>
      <c r="CR120" s="1048"/>
      <c r="CS120" s="1048"/>
      <c r="CT120" s="1048"/>
      <c r="CU120" s="1048"/>
      <c r="CV120" s="1048"/>
      <c r="CW120" s="1048"/>
      <c r="CX120" s="1048"/>
      <c r="CY120" s="1048"/>
      <c r="CZ120" s="1048"/>
      <c r="DA120" s="1048"/>
      <c r="DB120" s="1048"/>
      <c r="DC120" s="1048"/>
      <c r="DD120" s="1048"/>
      <c r="DE120" s="1048"/>
      <c r="DF120" s="1049"/>
      <c r="DG120" s="958">
        <v>201911</v>
      </c>
      <c r="DH120" s="959"/>
      <c r="DI120" s="959"/>
      <c r="DJ120" s="959"/>
      <c r="DK120" s="959"/>
      <c r="DL120" s="959">
        <v>183241</v>
      </c>
      <c r="DM120" s="959"/>
      <c r="DN120" s="959"/>
      <c r="DO120" s="959"/>
      <c r="DP120" s="959"/>
      <c r="DQ120" s="959">
        <v>189379</v>
      </c>
      <c r="DR120" s="959"/>
      <c r="DS120" s="959"/>
      <c r="DT120" s="959"/>
      <c r="DU120" s="959"/>
      <c r="DV120" s="960">
        <v>17.100000000000001</v>
      </c>
      <c r="DW120" s="960"/>
      <c r="DX120" s="960"/>
      <c r="DY120" s="960"/>
      <c r="DZ120" s="961"/>
    </row>
    <row r="121" spans="1:130" s="226" customFormat="1" ht="26.25" customHeight="1">
      <c r="A121" s="1091"/>
      <c r="B121" s="978"/>
      <c r="C121" s="999" t="s">
        <v>466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430</v>
      </c>
      <c r="AB121" s="991"/>
      <c r="AC121" s="991"/>
      <c r="AD121" s="991"/>
      <c r="AE121" s="992"/>
      <c r="AF121" s="993" t="s">
        <v>433</v>
      </c>
      <c r="AG121" s="991"/>
      <c r="AH121" s="991"/>
      <c r="AI121" s="991"/>
      <c r="AJ121" s="992"/>
      <c r="AK121" s="993" t="s">
        <v>430</v>
      </c>
      <c r="AL121" s="991"/>
      <c r="AM121" s="991"/>
      <c r="AN121" s="991"/>
      <c r="AO121" s="992"/>
      <c r="AP121" s="994" t="s">
        <v>430</v>
      </c>
      <c r="AQ121" s="995"/>
      <c r="AR121" s="995"/>
      <c r="AS121" s="995"/>
      <c r="AT121" s="996"/>
      <c r="AU121" s="1024"/>
      <c r="AV121" s="1025"/>
      <c r="AW121" s="1025"/>
      <c r="AX121" s="1025"/>
      <c r="AY121" s="1026"/>
      <c r="AZ121" s="981" t="s">
        <v>467</v>
      </c>
      <c r="BA121" s="982"/>
      <c r="BB121" s="982"/>
      <c r="BC121" s="982"/>
      <c r="BD121" s="982"/>
      <c r="BE121" s="982"/>
      <c r="BF121" s="982"/>
      <c r="BG121" s="982"/>
      <c r="BH121" s="982"/>
      <c r="BI121" s="982"/>
      <c r="BJ121" s="982"/>
      <c r="BK121" s="982"/>
      <c r="BL121" s="982"/>
      <c r="BM121" s="982"/>
      <c r="BN121" s="982"/>
      <c r="BO121" s="982"/>
      <c r="BP121" s="983"/>
      <c r="BQ121" s="951" t="s">
        <v>430</v>
      </c>
      <c r="BR121" s="952"/>
      <c r="BS121" s="952"/>
      <c r="BT121" s="952"/>
      <c r="BU121" s="952"/>
      <c r="BV121" s="952" t="s">
        <v>433</v>
      </c>
      <c r="BW121" s="952"/>
      <c r="BX121" s="952"/>
      <c r="BY121" s="952"/>
      <c r="BZ121" s="952"/>
      <c r="CA121" s="952" t="s">
        <v>430</v>
      </c>
      <c r="CB121" s="952"/>
      <c r="CC121" s="952"/>
      <c r="CD121" s="952"/>
      <c r="CE121" s="952"/>
      <c r="CF121" s="946" t="s">
        <v>430</v>
      </c>
      <c r="CG121" s="947"/>
      <c r="CH121" s="947"/>
      <c r="CI121" s="947"/>
      <c r="CJ121" s="947"/>
      <c r="CK121" s="1042"/>
      <c r="CL121" s="1043"/>
      <c r="CM121" s="1043"/>
      <c r="CN121" s="1043"/>
      <c r="CO121" s="1044"/>
      <c r="CP121" s="1052" t="s">
        <v>468</v>
      </c>
      <c r="CQ121" s="1053"/>
      <c r="CR121" s="1053"/>
      <c r="CS121" s="1053"/>
      <c r="CT121" s="1053"/>
      <c r="CU121" s="1053"/>
      <c r="CV121" s="1053"/>
      <c r="CW121" s="1053"/>
      <c r="CX121" s="1053"/>
      <c r="CY121" s="1053"/>
      <c r="CZ121" s="1053"/>
      <c r="DA121" s="1053"/>
      <c r="DB121" s="1053"/>
      <c r="DC121" s="1053"/>
      <c r="DD121" s="1053"/>
      <c r="DE121" s="1053"/>
      <c r="DF121" s="1054"/>
      <c r="DG121" s="951">
        <v>51021</v>
      </c>
      <c r="DH121" s="952"/>
      <c r="DI121" s="952"/>
      <c r="DJ121" s="952"/>
      <c r="DK121" s="952"/>
      <c r="DL121" s="952">
        <v>98248</v>
      </c>
      <c r="DM121" s="952"/>
      <c r="DN121" s="952"/>
      <c r="DO121" s="952"/>
      <c r="DP121" s="952"/>
      <c r="DQ121" s="952">
        <v>88009</v>
      </c>
      <c r="DR121" s="952"/>
      <c r="DS121" s="952"/>
      <c r="DT121" s="952"/>
      <c r="DU121" s="952"/>
      <c r="DV121" s="953">
        <v>8</v>
      </c>
      <c r="DW121" s="953"/>
      <c r="DX121" s="953"/>
      <c r="DY121" s="953"/>
      <c r="DZ121" s="954"/>
    </row>
    <row r="122" spans="1:130" s="226" customFormat="1" ht="26.25" customHeight="1">
      <c r="A122" s="1091"/>
      <c r="B122" s="978"/>
      <c r="C122" s="948" t="s">
        <v>448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430</v>
      </c>
      <c r="AB122" s="991"/>
      <c r="AC122" s="991"/>
      <c r="AD122" s="991"/>
      <c r="AE122" s="992"/>
      <c r="AF122" s="993" t="s">
        <v>433</v>
      </c>
      <c r="AG122" s="991"/>
      <c r="AH122" s="991"/>
      <c r="AI122" s="991"/>
      <c r="AJ122" s="992"/>
      <c r="AK122" s="993" t="s">
        <v>433</v>
      </c>
      <c r="AL122" s="991"/>
      <c r="AM122" s="991"/>
      <c r="AN122" s="991"/>
      <c r="AO122" s="992"/>
      <c r="AP122" s="994" t="s">
        <v>430</v>
      </c>
      <c r="AQ122" s="995"/>
      <c r="AR122" s="995"/>
      <c r="AS122" s="995"/>
      <c r="AT122" s="996"/>
      <c r="AU122" s="1024"/>
      <c r="AV122" s="1025"/>
      <c r="AW122" s="1025"/>
      <c r="AX122" s="1025"/>
      <c r="AY122" s="1026"/>
      <c r="AZ122" s="1006" t="s">
        <v>469</v>
      </c>
      <c r="BA122" s="997"/>
      <c r="BB122" s="997"/>
      <c r="BC122" s="997"/>
      <c r="BD122" s="997"/>
      <c r="BE122" s="997"/>
      <c r="BF122" s="997"/>
      <c r="BG122" s="997"/>
      <c r="BH122" s="997"/>
      <c r="BI122" s="997"/>
      <c r="BJ122" s="997"/>
      <c r="BK122" s="997"/>
      <c r="BL122" s="997"/>
      <c r="BM122" s="997"/>
      <c r="BN122" s="997"/>
      <c r="BO122" s="997"/>
      <c r="BP122" s="998"/>
      <c r="BQ122" s="1029">
        <v>2176125</v>
      </c>
      <c r="BR122" s="1030"/>
      <c r="BS122" s="1030"/>
      <c r="BT122" s="1030"/>
      <c r="BU122" s="1030"/>
      <c r="BV122" s="1030">
        <v>2093036</v>
      </c>
      <c r="BW122" s="1030"/>
      <c r="BX122" s="1030"/>
      <c r="BY122" s="1030"/>
      <c r="BZ122" s="1030"/>
      <c r="CA122" s="1030">
        <v>1956949</v>
      </c>
      <c r="CB122" s="1030"/>
      <c r="CC122" s="1030"/>
      <c r="CD122" s="1030"/>
      <c r="CE122" s="1030"/>
      <c r="CF122" s="1050">
        <v>176.8</v>
      </c>
      <c r="CG122" s="1051"/>
      <c r="CH122" s="1051"/>
      <c r="CI122" s="1051"/>
      <c r="CJ122" s="1051"/>
      <c r="CK122" s="1042"/>
      <c r="CL122" s="1043"/>
      <c r="CM122" s="1043"/>
      <c r="CN122" s="1043"/>
      <c r="CO122" s="1044"/>
      <c r="CP122" s="1052" t="s">
        <v>470</v>
      </c>
      <c r="CQ122" s="1053"/>
      <c r="CR122" s="1053"/>
      <c r="CS122" s="1053"/>
      <c r="CT122" s="1053"/>
      <c r="CU122" s="1053"/>
      <c r="CV122" s="1053"/>
      <c r="CW122" s="1053"/>
      <c r="CX122" s="1053"/>
      <c r="CY122" s="1053"/>
      <c r="CZ122" s="1053"/>
      <c r="DA122" s="1053"/>
      <c r="DB122" s="1053"/>
      <c r="DC122" s="1053"/>
      <c r="DD122" s="1053"/>
      <c r="DE122" s="1053"/>
      <c r="DF122" s="1054"/>
      <c r="DG122" s="951">
        <v>93087</v>
      </c>
      <c r="DH122" s="952"/>
      <c r="DI122" s="952"/>
      <c r="DJ122" s="952"/>
      <c r="DK122" s="952"/>
      <c r="DL122" s="952">
        <v>87286</v>
      </c>
      <c r="DM122" s="952"/>
      <c r="DN122" s="952"/>
      <c r="DO122" s="952"/>
      <c r="DP122" s="952"/>
      <c r="DQ122" s="952">
        <v>81752</v>
      </c>
      <c r="DR122" s="952"/>
      <c r="DS122" s="952"/>
      <c r="DT122" s="952"/>
      <c r="DU122" s="952"/>
      <c r="DV122" s="953">
        <v>7.4</v>
      </c>
      <c r="DW122" s="953"/>
      <c r="DX122" s="953"/>
      <c r="DY122" s="953"/>
      <c r="DZ122" s="954"/>
    </row>
    <row r="123" spans="1:130" s="226" customFormat="1" ht="26.25" customHeight="1">
      <c r="A123" s="1091"/>
      <c r="B123" s="978"/>
      <c r="C123" s="948" t="s">
        <v>454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430</v>
      </c>
      <c r="AB123" s="991"/>
      <c r="AC123" s="991"/>
      <c r="AD123" s="991"/>
      <c r="AE123" s="992"/>
      <c r="AF123" s="993" t="s">
        <v>433</v>
      </c>
      <c r="AG123" s="991"/>
      <c r="AH123" s="991"/>
      <c r="AI123" s="991"/>
      <c r="AJ123" s="992"/>
      <c r="AK123" s="993" t="s">
        <v>430</v>
      </c>
      <c r="AL123" s="991"/>
      <c r="AM123" s="991"/>
      <c r="AN123" s="991"/>
      <c r="AO123" s="992"/>
      <c r="AP123" s="994" t="s">
        <v>433</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471</v>
      </c>
      <c r="BP123" s="1038"/>
      <c r="BQ123" s="1097">
        <v>5245718</v>
      </c>
      <c r="BR123" s="1098"/>
      <c r="BS123" s="1098"/>
      <c r="BT123" s="1098"/>
      <c r="BU123" s="1098"/>
      <c r="BV123" s="1098">
        <v>5218274</v>
      </c>
      <c r="BW123" s="1098"/>
      <c r="BX123" s="1098"/>
      <c r="BY123" s="1098"/>
      <c r="BZ123" s="1098"/>
      <c r="CA123" s="1098">
        <v>5084973</v>
      </c>
      <c r="CB123" s="1098"/>
      <c r="CC123" s="1098"/>
      <c r="CD123" s="1098"/>
      <c r="CE123" s="1098"/>
      <c r="CF123" s="1031"/>
      <c r="CG123" s="1032"/>
      <c r="CH123" s="1032"/>
      <c r="CI123" s="1032"/>
      <c r="CJ123" s="1033"/>
      <c r="CK123" s="1042"/>
      <c r="CL123" s="1043"/>
      <c r="CM123" s="1043"/>
      <c r="CN123" s="1043"/>
      <c r="CO123" s="1044"/>
      <c r="CP123" s="1052" t="s">
        <v>472</v>
      </c>
      <c r="CQ123" s="1053"/>
      <c r="CR123" s="1053"/>
      <c r="CS123" s="1053"/>
      <c r="CT123" s="1053"/>
      <c r="CU123" s="1053"/>
      <c r="CV123" s="1053"/>
      <c r="CW123" s="1053"/>
      <c r="CX123" s="1053"/>
      <c r="CY123" s="1053"/>
      <c r="CZ123" s="1053"/>
      <c r="DA123" s="1053"/>
      <c r="DB123" s="1053"/>
      <c r="DC123" s="1053"/>
      <c r="DD123" s="1053"/>
      <c r="DE123" s="1053"/>
      <c r="DF123" s="1054"/>
      <c r="DG123" s="990">
        <v>63361</v>
      </c>
      <c r="DH123" s="991"/>
      <c r="DI123" s="991"/>
      <c r="DJ123" s="991"/>
      <c r="DK123" s="992"/>
      <c r="DL123" s="993">
        <v>57559</v>
      </c>
      <c r="DM123" s="991"/>
      <c r="DN123" s="991"/>
      <c r="DO123" s="991"/>
      <c r="DP123" s="992"/>
      <c r="DQ123" s="993">
        <v>51558</v>
      </c>
      <c r="DR123" s="991"/>
      <c r="DS123" s="991"/>
      <c r="DT123" s="991"/>
      <c r="DU123" s="992"/>
      <c r="DV123" s="994">
        <v>4.7</v>
      </c>
      <c r="DW123" s="995"/>
      <c r="DX123" s="995"/>
      <c r="DY123" s="995"/>
      <c r="DZ123" s="996"/>
    </row>
    <row r="124" spans="1:130" s="226" customFormat="1" ht="26.25" customHeight="1" thickBot="1">
      <c r="A124" s="1091"/>
      <c r="B124" s="978"/>
      <c r="C124" s="948" t="s">
        <v>457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433</v>
      </c>
      <c r="AB124" s="991"/>
      <c r="AC124" s="991"/>
      <c r="AD124" s="991"/>
      <c r="AE124" s="992"/>
      <c r="AF124" s="993" t="s">
        <v>430</v>
      </c>
      <c r="AG124" s="991"/>
      <c r="AH124" s="991"/>
      <c r="AI124" s="991"/>
      <c r="AJ124" s="992"/>
      <c r="AK124" s="993" t="s">
        <v>430</v>
      </c>
      <c r="AL124" s="991"/>
      <c r="AM124" s="991"/>
      <c r="AN124" s="991"/>
      <c r="AO124" s="992"/>
      <c r="AP124" s="994" t="s">
        <v>433</v>
      </c>
      <c r="AQ124" s="995"/>
      <c r="AR124" s="995"/>
      <c r="AS124" s="995"/>
      <c r="AT124" s="996"/>
      <c r="AU124" s="1093" t="s">
        <v>473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433</v>
      </c>
      <c r="BR124" s="1060"/>
      <c r="BS124" s="1060"/>
      <c r="BT124" s="1060"/>
      <c r="BU124" s="1060"/>
      <c r="BV124" s="1060" t="s">
        <v>433</v>
      </c>
      <c r="BW124" s="1060"/>
      <c r="BX124" s="1060"/>
      <c r="BY124" s="1060"/>
      <c r="BZ124" s="1060"/>
      <c r="CA124" s="1060" t="s">
        <v>430</v>
      </c>
      <c r="CB124" s="1060"/>
      <c r="CC124" s="1060"/>
      <c r="CD124" s="1060"/>
      <c r="CE124" s="1060"/>
      <c r="CF124" s="1061"/>
      <c r="CG124" s="1062"/>
      <c r="CH124" s="1062"/>
      <c r="CI124" s="1062"/>
      <c r="CJ124" s="1063"/>
      <c r="CK124" s="1045"/>
      <c r="CL124" s="1045"/>
      <c r="CM124" s="1045"/>
      <c r="CN124" s="1045"/>
      <c r="CO124" s="1046"/>
      <c r="CP124" s="1052" t="s">
        <v>474</v>
      </c>
      <c r="CQ124" s="1053"/>
      <c r="CR124" s="1053"/>
      <c r="CS124" s="1053"/>
      <c r="CT124" s="1053"/>
      <c r="CU124" s="1053"/>
      <c r="CV124" s="1053"/>
      <c r="CW124" s="1053"/>
      <c r="CX124" s="1053"/>
      <c r="CY124" s="1053"/>
      <c r="CZ124" s="1053"/>
      <c r="DA124" s="1053"/>
      <c r="DB124" s="1053"/>
      <c r="DC124" s="1053"/>
      <c r="DD124" s="1053"/>
      <c r="DE124" s="1053"/>
      <c r="DF124" s="1054"/>
      <c r="DG124" s="1037">
        <v>23249</v>
      </c>
      <c r="DH124" s="1016"/>
      <c r="DI124" s="1016"/>
      <c r="DJ124" s="1016"/>
      <c r="DK124" s="1017"/>
      <c r="DL124" s="1015">
        <v>19551</v>
      </c>
      <c r="DM124" s="1016"/>
      <c r="DN124" s="1016"/>
      <c r="DO124" s="1016"/>
      <c r="DP124" s="1017"/>
      <c r="DQ124" s="1015">
        <v>17182</v>
      </c>
      <c r="DR124" s="1016"/>
      <c r="DS124" s="1016"/>
      <c r="DT124" s="1016"/>
      <c r="DU124" s="1017"/>
      <c r="DV124" s="1018">
        <v>1.6</v>
      </c>
      <c r="DW124" s="1019"/>
      <c r="DX124" s="1019"/>
      <c r="DY124" s="1019"/>
      <c r="DZ124" s="1020"/>
    </row>
    <row r="125" spans="1:130" s="226" customFormat="1" ht="26.25" customHeight="1">
      <c r="A125" s="1091"/>
      <c r="B125" s="978"/>
      <c r="C125" s="948" t="s">
        <v>459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433</v>
      </c>
      <c r="AB125" s="991"/>
      <c r="AC125" s="991"/>
      <c r="AD125" s="991"/>
      <c r="AE125" s="992"/>
      <c r="AF125" s="993" t="s">
        <v>430</v>
      </c>
      <c r="AG125" s="991"/>
      <c r="AH125" s="991"/>
      <c r="AI125" s="991"/>
      <c r="AJ125" s="992"/>
      <c r="AK125" s="993" t="s">
        <v>433</v>
      </c>
      <c r="AL125" s="991"/>
      <c r="AM125" s="991"/>
      <c r="AN125" s="991"/>
      <c r="AO125" s="992"/>
      <c r="AP125" s="994" t="s">
        <v>433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475</v>
      </c>
      <c r="CL125" s="1040"/>
      <c r="CM125" s="1040"/>
      <c r="CN125" s="1040"/>
      <c r="CO125" s="1041"/>
      <c r="CP125" s="972" t="s">
        <v>476</v>
      </c>
      <c r="CQ125" s="921"/>
      <c r="CR125" s="921"/>
      <c r="CS125" s="921"/>
      <c r="CT125" s="921"/>
      <c r="CU125" s="921"/>
      <c r="CV125" s="921"/>
      <c r="CW125" s="921"/>
      <c r="CX125" s="921"/>
      <c r="CY125" s="921"/>
      <c r="CZ125" s="921"/>
      <c r="DA125" s="921"/>
      <c r="DB125" s="921"/>
      <c r="DC125" s="921"/>
      <c r="DD125" s="921"/>
      <c r="DE125" s="921"/>
      <c r="DF125" s="922"/>
      <c r="DG125" s="958" t="s">
        <v>433</v>
      </c>
      <c r="DH125" s="959"/>
      <c r="DI125" s="959"/>
      <c r="DJ125" s="959"/>
      <c r="DK125" s="959"/>
      <c r="DL125" s="959" t="s">
        <v>430</v>
      </c>
      <c r="DM125" s="959"/>
      <c r="DN125" s="959"/>
      <c r="DO125" s="959"/>
      <c r="DP125" s="959"/>
      <c r="DQ125" s="959" t="s">
        <v>433</v>
      </c>
      <c r="DR125" s="959"/>
      <c r="DS125" s="959"/>
      <c r="DT125" s="959"/>
      <c r="DU125" s="959"/>
      <c r="DV125" s="960" t="s">
        <v>433</v>
      </c>
      <c r="DW125" s="960"/>
      <c r="DX125" s="960"/>
      <c r="DY125" s="960"/>
      <c r="DZ125" s="961"/>
    </row>
    <row r="126" spans="1:130" s="226" customFormat="1" ht="26.25" customHeight="1" thickBot="1">
      <c r="A126" s="1091"/>
      <c r="B126" s="978"/>
      <c r="C126" s="948" t="s">
        <v>461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433</v>
      </c>
      <c r="AB126" s="991"/>
      <c r="AC126" s="991"/>
      <c r="AD126" s="991"/>
      <c r="AE126" s="992"/>
      <c r="AF126" s="993" t="s">
        <v>433</v>
      </c>
      <c r="AG126" s="991"/>
      <c r="AH126" s="991"/>
      <c r="AI126" s="991"/>
      <c r="AJ126" s="992"/>
      <c r="AK126" s="993" t="s">
        <v>433</v>
      </c>
      <c r="AL126" s="991"/>
      <c r="AM126" s="991"/>
      <c r="AN126" s="991"/>
      <c r="AO126" s="992"/>
      <c r="AP126" s="994" t="s">
        <v>433</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477</v>
      </c>
      <c r="CQ126" s="982"/>
      <c r="CR126" s="982"/>
      <c r="CS126" s="982"/>
      <c r="CT126" s="982"/>
      <c r="CU126" s="982"/>
      <c r="CV126" s="982"/>
      <c r="CW126" s="982"/>
      <c r="CX126" s="982"/>
      <c r="CY126" s="982"/>
      <c r="CZ126" s="982"/>
      <c r="DA126" s="982"/>
      <c r="DB126" s="982"/>
      <c r="DC126" s="982"/>
      <c r="DD126" s="982"/>
      <c r="DE126" s="982"/>
      <c r="DF126" s="983"/>
      <c r="DG126" s="951" t="s">
        <v>433</v>
      </c>
      <c r="DH126" s="952"/>
      <c r="DI126" s="952"/>
      <c r="DJ126" s="952"/>
      <c r="DK126" s="952"/>
      <c r="DL126" s="952" t="s">
        <v>430</v>
      </c>
      <c r="DM126" s="952"/>
      <c r="DN126" s="952"/>
      <c r="DO126" s="952"/>
      <c r="DP126" s="952"/>
      <c r="DQ126" s="952" t="s">
        <v>433</v>
      </c>
      <c r="DR126" s="952"/>
      <c r="DS126" s="952"/>
      <c r="DT126" s="952"/>
      <c r="DU126" s="952"/>
      <c r="DV126" s="953" t="s">
        <v>430</v>
      </c>
      <c r="DW126" s="953"/>
      <c r="DX126" s="953"/>
      <c r="DY126" s="953"/>
      <c r="DZ126" s="954"/>
    </row>
    <row r="127" spans="1:130" s="226" customFormat="1" ht="26.25" customHeight="1">
      <c r="A127" s="1092"/>
      <c r="B127" s="980"/>
      <c r="C127" s="1034" t="s">
        <v>478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433</v>
      </c>
      <c r="AB127" s="991"/>
      <c r="AC127" s="991"/>
      <c r="AD127" s="991"/>
      <c r="AE127" s="992"/>
      <c r="AF127" s="993" t="s">
        <v>433</v>
      </c>
      <c r="AG127" s="991"/>
      <c r="AH127" s="991"/>
      <c r="AI127" s="991"/>
      <c r="AJ127" s="992"/>
      <c r="AK127" s="993" t="s">
        <v>433</v>
      </c>
      <c r="AL127" s="991"/>
      <c r="AM127" s="991"/>
      <c r="AN127" s="991"/>
      <c r="AO127" s="992"/>
      <c r="AP127" s="994" t="s">
        <v>433</v>
      </c>
      <c r="AQ127" s="995"/>
      <c r="AR127" s="995"/>
      <c r="AS127" s="995"/>
      <c r="AT127" s="996"/>
      <c r="AU127" s="262"/>
      <c r="AV127" s="262"/>
      <c r="AW127" s="262"/>
      <c r="AX127" s="1064" t="s">
        <v>479</v>
      </c>
      <c r="AY127" s="1065"/>
      <c r="AZ127" s="1065"/>
      <c r="BA127" s="1065"/>
      <c r="BB127" s="1065"/>
      <c r="BC127" s="1065"/>
      <c r="BD127" s="1065"/>
      <c r="BE127" s="1066"/>
      <c r="BF127" s="1067" t="s">
        <v>480</v>
      </c>
      <c r="BG127" s="1065"/>
      <c r="BH127" s="1065"/>
      <c r="BI127" s="1065"/>
      <c r="BJ127" s="1065"/>
      <c r="BK127" s="1065"/>
      <c r="BL127" s="1066"/>
      <c r="BM127" s="1067" t="s">
        <v>481</v>
      </c>
      <c r="BN127" s="1065"/>
      <c r="BO127" s="1065"/>
      <c r="BP127" s="1065"/>
      <c r="BQ127" s="1065"/>
      <c r="BR127" s="1065"/>
      <c r="BS127" s="1066"/>
      <c r="BT127" s="1067" t="s">
        <v>482</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483</v>
      </c>
      <c r="CQ127" s="982"/>
      <c r="CR127" s="982"/>
      <c r="CS127" s="982"/>
      <c r="CT127" s="982"/>
      <c r="CU127" s="982"/>
      <c r="CV127" s="982"/>
      <c r="CW127" s="982"/>
      <c r="CX127" s="982"/>
      <c r="CY127" s="982"/>
      <c r="CZ127" s="982"/>
      <c r="DA127" s="982"/>
      <c r="DB127" s="982"/>
      <c r="DC127" s="982"/>
      <c r="DD127" s="982"/>
      <c r="DE127" s="982"/>
      <c r="DF127" s="983"/>
      <c r="DG127" s="951" t="s">
        <v>433</v>
      </c>
      <c r="DH127" s="952"/>
      <c r="DI127" s="952"/>
      <c r="DJ127" s="952"/>
      <c r="DK127" s="952"/>
      <c r="DL127" s="952" t="s">
        <v>433</v>
      </c>
      <c r="DM127" s="952"/>
      <c r="DN127" s="952"/>
      <c r="DO127" s="952"/>
      <c r="DP127" s="952"/>
      <c r="DQ127" s="952" t="s">
        <v>433</v>
      </c>
      <c r="DR127" s="952"/>
      <c r="DS127" s="952"/>
      <c r="DT127" s="952"/>
      <c r="DU127" s="952"/>
      <c r="DV127" s="953" t="s">
        <v>433</v>
      </c>
      <c r="DW127" s="953"/>
      <c r="DX127" s="953"/>
      <c r="DY127" s="953"/>
      <c r="DZ127" s="954"/>
    </row>
    <row r="128" spans="1:130" s="226" customFormat="1" ht="26.25" customHeight="1" thickBot="1">
      <c r="A128" s="1075" t="s">
        <v>484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485</v>
      </c>
      <c r="X128" s="1077"/>
      <c r="Y128" s="1077"/>
      <c r="Z128" s="1078"/>
      <c r="AA128" s="1079" t="s">
        <v>433</v>
      </c>
      <c r="AB128" s="1080"/>
      <c r="AC128" s="1080"/>
      <c r="AD128" s="1080"/>
      <c r="AE128" s="1081"/>
      <c r="AF128" s="1082" t="s">
        <v>433</v>
      </c>
      <c r="AG128" s="1080"/>
      <c r="AH128" s="1080"/>
      <c r="AI128" s="1080"/>
      <c r="AJ128" s="1081"/>
      <c r="AK128" s="1082" t="s">
        <v>433</v>
      </c>
      <c r="AL128" s="1080"/>
      <c r="AM128" s="1080"/>
      <c r="AN128" s="1080"/>
      <c r="AO128" s="1081"/>
      <c r="AP128" s="1083"/>
      <c r="AQ128" s="1084"/>
      <c r="AR128" s="1084"/>
      <c r="AS128" s="1084"/>
      <c r="AT128" s="1085"/>
      <c r="AU128" s="262"/>
      <c r="AV128" s="262"/>
      <c r="AW128" s="262"/>
      <c r="AX128" s="920" t="s">
        <v>486</v>
      </c>
      <c r="AY128" s="921"/>
      <c r="AZ128" s="921"/>
      <c r="BA128" s="921"/>
      <c r="BB128" s="921"/>
      <c r="BC128" s="921"/>
      <c r="BD128" s="921"/>
      <c r="BE128" s="922"/>
      <c r="BF128" s="1086" t="s">
        <v>430</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487</v>
      </c>
      <c r="CQ128" s="1069"/>
      <c r="CR128" s="1069"/>
      <c r="CS128" s="1069"/>
      <c r="CT128" s="1069"/>
      <c r="CU128" s="1069"/>
      <c r="CV128" s="1069"/>
      <c r="CW128" s="1069"/>
      <c r="CX128" s="1069"/>
      <c r="CY128" s="1069"/>
      <c r="CZ128" s="1069"/>
      <c r="DA128" s="1069"/>
      <c r="DB128" s="1069"/>
      <c r="DC128" s="1069"/>
      <c r="DD128" s="1069"/>
      <c r="DE128" s="1069"/>
      <c r="DF128" s="1070"/>
      <c r="DG128" s="1071" t="s">
        <v>430</v>
      </c>
      <c r="DH128" s="1072"/>
      <c r="DI128" s="1072"/>
      <c r="DJ128" s="1072"/>
      <c r="DK128" s="1072"/>
      <c r="DL128" s="1072" t="s">
        <v>430</v>
      </c>
      <c r="DM128" s="1072"/>
      <c r="DN128" s="1072"/>
      <c r="DO128" s="1072"/>
      <c r="DP128" s="1072"/>
      <c r="DQ128" s="1072" t="s">
        <v>430</v>
      </c>
      <c r="DR128" s="1072"/>
      <c r="DS128" s="1072"/>
      <c r="DT128" s="1072"/>
      <c r="DU128" s="1072"/>
      <c r="DV128" s="1073" t="s">
        <v>488</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489</v>
      </c>
      <c r="X129" s="1106"/>
      <c r="Y129" s="1106"/>
      <c r="Z129" s="1107"/>
      <c r="AA129" s="990">
        <v>1397373</v>
      </c>
      <c r="AB129" s="991"/>
      <c r="AC129" s="991"/>
      <c r="AD129" s="991"/>
      <c r="AE129" s="992"/>
      <c r="AF129" s="993">
        <v>1401599</v>
      </c>
      <c r="AG129" s="991"/>
      <c r="AH129" s="991"/>
      <c r="AI129" s="991"/>
      <c r="AJ129" s="992"/>
      <c r="AK129" s="993">
        <v>1383649</v>
      </c>
      <c r="AL129" s="991"/>
      <c r="AM129" s="991"/>
      <c r="AN129" s="991"/>
      <c r="AO129" s="992"/>
      <c r="AP129" s="1108"/>
      <c r="AQ129" s="1109"/>
      <c r="AR129" s="1109"/>
      <c r="AS129" s="1109"/>
      <c r="AT129" s="1110"/>
      <c r="AU129" s="264"/>
      <c r="AV129" s="264"/>
      <c r="AW129" s="264"/>
      <c r="AX129" s="1099" t="s">
        <v>490</v>
      </c>
      <c r="AY129" s="982"/>
      <c r="AZ129" s="982"/>
      <c r="BA129" s="982"/>
      <c r="BB129" s="982"/>
      <c r="BC129" s="982"/>
      <c r="BD129" s="982"/>
      <c r="BE129" s="983"/>
      <c r="BF129" s="1100" t="s">
        <v>488</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492</v>
      </c>
      <c r="X130" s="1106"/>
      <c r="Y130" s="1106"/>
      <c r="Z130" s="1107"/>
      <c r="AA130" s="990">
        <v>319086</v>
      </c>
      <c r="AB130" s="991"/>
      <c r="AC130" s="991"/>
      <c r="AD130" s="991"/>
      <c r="AE130" s="992"/>
      <c r="AF130" s="993">
        <v>303490</v>
      </c>
      <c r="AG130" s="991"/>
      <c r="AH130" s="991"/>
      <c r="AI130" s="991"/>
      <c r="AJ130" s="992"/>
      <c r="AK130" s="993">
        <v>277014</v>
      </c>
      <c r="AL130" s="991"/>
      <c r="AM130" s="991"/>
      <c r="AN130" s="991"/>
      <c r="AO130" s="992"/>
      <c r="AP130" s="1108"/>
      <c r="AQ130" s="1109"/>
      <c r="AR130" s="1109"/>
      <c r="AS130" s="1109"/>
      <c r="AT130" s="1110"/>
      <c r="AU130" s="264"/>
      <c r="AV130" s="264"/>
      <c r="AW130" s="264"/>
      <c r="AX130" s="1099" t="s">
        <v>493</v>
      </c>
      <c r="AY130" s="982"/>
      <c r="AZ130" s="982"/>
      <c r="BA130" s="982"/>
      <c r="BB130" s="982"/>
      <c r="BC130" s="982"/>
      <c r="BD130" s="982"/>
      <c r="BE130" s="983"/>
      <c r="BF130" s="1136">
        <v>4.8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494</v>
      </c>
      <c r="X131" s="1144"/>
      <c r="Y131" s="1144"/>
      <c r="Z131" s="1145"/>
      <c r="AA131" s="1037">
        <v>1078287</v>
      </c>
      <c r="AB131" s="1016"/>
      <c r="AC131" s="1016"/>
      <c r="AD131" s="1016"/>
      <c r="AE131" s="1017"/>
      <c r="AF131" s="1015">
        <v>1098109</v>
      </c>
      <c r="AG131" s="1016"/>
      <c r="AH131" s="1016"/>
      <c r="AI131" s="1016"/>
      <c r="AJ131" s="1017"/>
      <c r="AK131" s="1015">
        <v>1106635</v>
      </c>
      <c r="AL131" s="1016"/>
      <c r="AM131" s="1016"/>
      <c r="AN131" s="1016"/>
      <c r="AO131" s="1017"/>
      <c r="AP131" s="1146"/>
      <c r="AQ131" s="1147"/>
      <c r="AR131" s="1147"/>
      <c r="AS131" s="1147"/>
      <c r="AT131" s="1148"/>
      <c r="AU131" s="264"/>
      <c r="AV131" s="264"/>
      <c r="AW131" s="264"/>
      <c r="AX131" s="1118" t="s">
        <v>495</v>
      </c>
      <c r="AY131" s="1069"/>
      <c r="AZ131" s="1069"/>
      <c r="BA131" s="1069"/>
      <c r="BB131" s="1069"/>
      <c r="BC131" s="1069"/>
      <c r="BD131" s="1069"/>
      <c r="BE131" s="1070"/>
      <c r="BF131" s="1119" t="s">
        <v>430</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497</v>
      </c>
      <c r="W132" s="1129"/>
      <c r="X132" s="1129"/>
      <c r="Y132" s="1129"/>
      <c r="Z132" s="1130"/>
      <c r="AA132" s="1131">
        <v>4.691422599</v>
      </c>
      <c r="AB132" s="1132"/>
      <c r="AC132" s="1132"/>
      <c r="AD132" s="1132"/>
      <c r="AE132" s="1133"/>
      <c r="AF132" s="1134">
        <v>4.3138704810000004</v>
      </c>
      <c r="AG132" s="1132"/>
      <c r="AH132" s="1132"/>
      <c r="AI132" s="1132"/>
      <c r="AJ132" s="1133"/>
      <c r="AK132" s="1134">
        <v>5.6078110670000001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498</v>
      </c>
      <c r="W133" s="1112"/>
      <c r="X133" s="1112"/>
      <c r="Y133" s="1112"/>
      <c r="Z133" s="1113"/>
      <c r="AA133" s="1114">
        <v>6.9</v>
      </c>
      <c r="AB133" s="1115"/>
      <c r="AC133" s="1115"/>
      <c r="AD133" s="1115"/>
      <c r="AE133" s="1116"/>
      <c r="AF133" s="1114">
        <v>5.4</v>
      </c>
      <c r="AG133" s="1115"/>
      <c r="AH133" s="1115"/>
      <c r="AI133" s="1115"/>
      <c r="AJ133" s="1116"/>
      <c r="AK133" s="1114">
        <v>4.8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myGcRR2SVyNmdzwM83s+FuCPEmsrIRHaslVOnIrS2Kx/g9w0fQD+f1AEmmhUv9dVQc0jGhUQWL4bAGorlAuuQ==" saltValue="DOpngpd8qr1K2Dhmc7Ch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P74" sqref="AP7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8mA9C27bgFv+E+Qm8O9LqujeudLj7TH8SH+aSh15EkDWfG4/uBN0MZXkTluDfrsuznxItUwy76e2HmBH377qRg==" saltValue="Tyd2opztVOBu6o3UDoT0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zL6M13c/oJsPEobGkJW74menzYW6RBHXGgO09SYGVMrkAu3WowBzDZvK6CkN8h7puTpWHPMKCvHxv3gz9WEqw==" saltValue="vV9SrzGD5t29g7OJuLEQ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507</v>
      </c>
      <c r="AL9" s="1155"/>
      <c r="AM9" s="1155"/>
      <c r="AN9" s="1156"/>
      <c r="AO9" s="292">
        <v>532148</v>
      </c>
      <c r="AP9" s="292">
        <v>254616</v>
      </c>
      <c r="AQ9" s="293">
        <v>189734</v>
      </c>
      <c r="AR9" s="294">
        <v>34.200000000000003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508</v>
      </c>
      <c r="AL10" s="1155"/>
      <c r="AM10" s="1155"/>
      <c r="AN10" s="1156"/>
      <c r="AO10" s="295">
        <v>30425</v>
      </c>
      <c r="AP10" s="295">
        <v>14557</v>
      </c>
      <c r="AQ10" s="296">
        <v>22180</v>
      </c>
      <c r="AR10" s="297">
        <v>-34.4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509</v>
      </c>
      <c r="AL11" s="1155"/>
      <c r="AM11" s="1155"/>
      <c r="AN11" s="1156"/>
      <c r="AO11" s="295">
        <v>45</v>
      </c>
      <c r="AP11" s="295">
        <v>22</v>
      </c>
      <c r="AQ11" s="296">
        <v>28692</v>
      </c>
      <c r="AR11" s="297">
        <v>-99.9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510</v>
      </c>
      <c r="AL12" s="1155"/>
      <c r="AM12" s="1155"/>
      <c r="AN12" s="1156"/>
      <c r="AO12" s="295" t="s">
        <v>511</v>
      </c>
      <c r="AP12" s="295" t="s">
        <v>511</v>
      </c>
      <c r="AQ12" s="296">
        <v>4806</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512</v>
      </c>
      <c r="AL13" s="1155"/>
      <c r="AM13" s="1155"/>
      <c r="AN13" s="1156"/>
      <c r="AO13" s="295" t="s">
        <v>511</v>
      </c>
      <c r="AP13" s="295" t="s">
        <v>511</v>
      </c>
      <c r="AQ13" s="296" t="s">
        <v>511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513</v>
      </c>
      <c r="AL14" s="1155"/>
      <c r="AM14" s="1155"/>
      <c r="AN14" s="1156"/>
      <c r="AO14" s="295">
        <v>70275</v>
      </c>
      <c r="AP14" s="295">
        <v>33624</v>
      </c>
      <c r="AQ14" s="296">
        <v>8976</v>
      </c>
      <c r="AR14" s="297">
        <v>274.60000000000002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514</v>
      </c>
      <c r="AL15" s="1155"/>
      <c r="AM15" s="1155"/>
      <c r="AN15" s="1156"/>
      <c r="AO15" s="295">
        <v>6915</v>
      </c>
      <c r="AP15" s="295">
        <v>3309</v>
      </c>
      <c r="AQ15" s="296">
        <v>4161</v>
      </c>
      <c r="AR15" s="297">
        <v>-20.5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515</v>
      </c>
      <c r="AL16" s="1158"/>
      <c r="AM16" s="1158"/>
      <c r="AN16" s="1159"/>
      <c r="AO16" s="295">
        <v>-31495</v>
      </c>
      <c r="AP16" s="295">
        <v>-15069</v>
      </c>
      <c r="AQ16" s="296">
        <v>-17989</v>
      </c>
      <c r="AR16" s="297">
        <v>-16.2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608313</v>
      </c>
      <c r="AP17" s="295">
        <v>291059</v>
      </c>
      <c r="AQ17" s="296">
        <v>240560</v>
      </c>
      <c r="AR17" s="297">
        <v>21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520</v>
      </c>
      <c r="AL21" s="1150"/>
      <c r="AM21" s="1150"/>
      <c r="AN21" s="1151"/>
      <c r="AO21" s="307">
        <v>42.58</v>
      </c>
      <c r="AP21" s="308">
        <v>21.65</v>
      </c>
      <c r="AQ21" s="309">
        <v>20.93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521</v>
      </c>
      <c r="AL22" s="1150"/>
      <c r="AM22" s="1150"/>
      <c r="AN22" s="1151"/>
      <c r="AO22" s="312">
        <v>79.2</v>
      </c>
      <c r="AP22" s="313">
        <v>95.4</v>
      </c>
      <c r="AQ22" s="314">
        <v>-16.2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526</v>
      </c>
      <c r="AL32" s="1166"/>
      <c r="AM32" s="1166"/>
      <c r="AN32" s="1167"/>
      <c r="AO32" s="322">
        <v>279406</v>
      </c>
      <c r="AP32" s="322">
        <v>133687</v>
      </c>
      <c r="AQ32" s="323">
        <v>139228</v>
      </c>
      <c r="AR32" s="324">
        <v>-4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527</v>
      </c>
      <c r="AL33" s="1166"/>
      <c r="AM33" s="1166"/>
      <c r="AN33" s="1167"/>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528</v>
      </c>
      <c r="AL34" s="1166"/>
      <c r="AM34" s="1166"/>
      <c r="AN34" s="1167"/>
      <c r="AO34" s="322" t="s">
        <v>511</v>
      </c>
      <c r="AP34" s="322" t="s">
        <v>511</v>
      </c>
      <c r="AQ34" s="323">
        <v>5</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529</v>
      </c>
      <c r="AL35" s="1166"/>
      <c r="AM35" s="1166"/>
      <c r="AN35" s="1167"/>
      <c r="AO35" s="322">
        <v>59666</v>
      </c>
      <c r="AP35" s="322">
        <v>28548</v>
      </c>
      <c r="AQ35" s="323">
        <v>32095</v>
      </c>
      <c r="AR35" s="324">
        <v>-11.1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530</v>
      </c>
      <c r="AL36" s="1166"/>
      <c r="AM36" s="1166"/>
      <c r="AN36" s="1167"/>
      <c r="AO36" s="322" t="s">
        <v>511</v>
      </c>
      <c r="AP36" s="322" t="s">
        <v>511</v>
      </c>
      <c r="AQ36" s="323">
        <v>5254</v>
      </c>
      <c r="AR36" s="324" t="s">
        <v>511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531</v>
      </c>
      <c r="AL37" s="1166"/>
      <c r="AM37" s="1166"/>
      <c r="AN37" s="1167"/>
      <c r="AO37" s="322" t="s">
        <v>511</v>
      </c>
      <c r="AP37" s="322" t="s">
        <v>511</v>
      </c>
      <c r="AQ37" s="323">
        <v>1384</v>
      </c>
      <c r="AR37" s="324" t="s">
        <v>511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532</v>
      </c>
      <c r="AL38" s="1169"/>
      <c r="AM38" s="1169"/>
      <c r="AN38" s="1170"/>
      <c r="AO38" s="325" t="s">
        <v>511</v>
      </c>
      <c r="AP38" s="325" t="s">
        <v>511</v>
      </c>
      <c r="AQ38" s="326">
        <v>32</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533</v>
      </c>
      <c r="AL39" s="1169"/>
      <c r="AM39" s="1169"/>
      <c r="AN39" s="1170"/>
      <c r="AO39" s="322" t="s">
        <v>511</v>
      </c>
      <c r="AP39" s="322" t="s">
        <v>511</v>
      </c>
      <c r="AQ39" s="323">
        <v>-8131</v>
      </c>
      <c r="AR39" s="324" t="s">
        <v>511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534</v>
      </c>
      <c r="AL40" s="1166"/>
      <c r="AM40" s="1166"/>
      <c r="AN40" s="1167"/>
      <c r="AO40" s="322">
        <v>-277014</v>
      </c>
      <c r="AP40" s="322">
        <v>-132543</v>
      </c>
      <c r="AQ40" s="323">
        <v>-126394</v>
      </c>
      <c r="AR40" s="324">
        <v>4.9000000000000004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290</v>
      </c>
      <c r="AL41" s="1172"/>
      <c r="AM41" s="1172"/>
      <c r="AN41" s="1173"/>
      <c r="AO41" s="322">
        <v>62058</v>
      </c>
      <c r="AP41" s="322">
        <v>29693</v>
      </c>
      <c r="AQ41" s="323">
        <v>43473</v>
      </c>
      <c r="AR41" s="324">
        <v>-31.7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502</v>
      </c>
      <c r="AN49" s="1162" t="s">
        <v>538</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338846</v>
      </c>
      <c r="AN51" s="344">
        <v>148617</v>
      </c>
      <c r="AO51" s="345">
        <v>85.4</v>
      </c>
      <c r="AP51" s="346">
        <v>316331</v>
      </c>
      <c r="AQ51" s="347">
        <v>38.6</v>
      </c>
      <c r="AR51" s="348">
        <v>46.8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124474</v>
      </c>
      <c r="AN52" s="352">
        <v>54594</v>
      </c>
      <c r="AO52" s="353">
        <v>34.4</v>
      </c>
      <c r="AP52" s="354">
        <v>106387</v>
      </c>
      <c r="AQ52" s="355">
        <v>22.8</v>
      </c>
      <c r="AR52" s="356">
        <v>11.6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351964</v>
      </c>
      <c r="AN53" s="344">
        <v>157619</v>
      </c>
      <c r="AO53" s="345">
        <v>6.1</v>
      </c>
      <c r="AP53" s="346">
        <v>333013</v>
      </c>
      <c r="AQ53" s="347">
        <v>5.3</v>
      </c>
      <c r="AR53" s="348">
        <v>0.8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239351</v>
      </c>
      <c r="AN54" s="352">
        <v>107188</v>
      </c>
      <c r="AO54" s="353">
        <v>96.3</v>
      </c>
      <c r="AP54" s="354">
        <v>126732</v>
      </c>
      <c r="AQ54" s="355">
        <v>19.100000000000001</v>
      </c>
      <c r="AR54" s="356">
        <v>77.2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255214</v>
      </c>
      <c r="AN55" s="344">
        <v>115901</v>
      </c>
      <c r="AO55" s="345">
        <v>-26.5</v>
      </c>
      <c r="AP55" s="346">
        <v>280458</v>
      </c>
      <c r="AQ55" s="347">
        <v>-15.8</v>
      </c>
      <c r="AR55" s="348">
        <v>-10.7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110691</v>
      </c>
      <c r="AN56" s="352">
        <v>50268</v>
      </c>
      <c r="AO56" s="353">
        <v>-53.1</v>
      </c>
      <c r="AP56" s="354">
        <v>127286</v>
      </c>
      <c r="AQ56" s="355">
        <v>0.4</v>
      </c>
      <c r="AR56" s="356">
        <v>-53.5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259444</v>
      </c>
      <c r="AN57" s="344">
        <v>120559</v>
      </c>
      <c r="AO57" s="345">
        <v>4</v>
      </c>
      <c r="AP57" s="346">
        <v>291945</v>
      </c>
      <c r="AQ57" s="347">
        <v>4.0999999999999996</v>
      </c>
      <c r="AR57" s="348">
        <v>-0.1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148925</v>
      </c>
      <c r="AN58" s="352">
        <v>69203</v>
      </c>
      <c r="AO58" s="353">
        <v>37.700000000000003</v>
      </c>
      <c r="AP58" s="354">
        <v>127651</v>
      </c>
      <c r="AQ58" s="355">
        <v>0.3</v>
      </c>
      <c r="AR58" s="356">
        <v>37.4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280960</v>
      </c>
      <c r="AN59" s="344">
        <v>134431</v>
      </c>
      <c r="AO59" s="345">
        <v>11.5</v>
      </c>
      <c r="AP59" s="346">
        <v>291173</v>
      </c>
      <c r="AQ59" s="347">
        <v>-0.3</v>
      </c>
      <c r="AR59" s="348">
        <v>11.8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170377</v>
      </c>
      <c r="AN60" s="352">
        <v>81520</v>
      </c>
      <c r="AO60" s="353">
        <v>17.8</v>
      </c>
      <c r="AP60" s="354">
        <v>119071</v>
      </c>
      <c r="AQ60" s="355">
        <v>-6.7</v>
      </c>
      <c r="AR60" s="356">
        <v>24.5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297286</v>
      </c>
      <c r="AN61" s="359">
        <v>135425</v>
      </c>
      <c r="AO61" s="360">
        <v>16.100000000000001</v>
      </c>
      <c r="AP61" s="361">
        <v>302584</v>
      </c>
      <c r="AQ61" s="362">
        <v>6.4</v>
      </c>
      <c r="AR61" s="348">
        <v>9.6999999999999993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158764</v>
      </c>
      <c r="AN62" s="352">
        <v>72555</v>
      </c>
      <c r="AO62" s="353">
        <v>26.6</v>
      </c>
      <c r="AP62" s="354">
        <v>121425</v>
      </c>
      <c r="AQ62" s="355">
        <v>7.2</v>
      </c>
      <c r="AR62" s="356">
        <v>19.399999999999999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isRZ9lVgUN6WLgFOn2IePN7plwZLliGZIBFzN/U8h1gFfVYTv5QTYKgCajdpYXkwEOUbvRNGoYtfcXowGUCcw==" saltValue="js1RhUrXIGcYrMmUk2H8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E92" sqref="AE92"/>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ucprNMhBrfKr3vEIoYh9jwaHcSLR22uizxuGMkdifqNi843vN8e5W4VoklC1P+y9YhXEKKHNU3tFInFHXRI+A==" saltValue="qEg8wuq+/+rDCKusubrf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E76" sqref="AE76"/>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zpww67D3JdFypRQ8dnk+8bQceqXEHj0om3/y/8BKvspOpDQ1tbhsb24gpjsgZZJYjkMKyEgnRuqYbUbkFEDoA==" saltValue="q1nuf9TYKpD+Sn7Gb/uB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74" t="s">
        <v>3</v>
      </c>
      <c r="D47" s="1174"/>
      <c r="E47" s="1175"/>
      <c r="F47" s="11">
        <v>42.34</v>
      </c>
      <c r="G47" s="12">
        <v>42.29</v>
      </c>
      <c r="H47" s="12">
        <v>44.78</v>
      </c>
      <c r="I47" s="12">
        <v>43.58</v>
      </c>
      <c r="J47" s="13">
        <v>22.46</v>
      </c>
    </row>
    <row r="48" spans="2:10" ht="57.75" customHeight="1">
      <c r="B48" s="14"/>
      <c r="C48" s="1176" t="s">
        <v>4</v>
      </c>
      <c r="D48" s="1176"/>
      <c r="E48" s="1177"/>
      <c r="F48" s="15">
        <v>10.61</v>
      </c>
      <c r="G48" s="16">
        <v>9.25</v>
      </c>
      <c r="H48" s="16">
        <v>10.37</v>
      </c>
      <c r="I48" s="16">
        <v>10.74</v>
      </c>
      <c r="J48" s="17">
        <v>20.61</v>
      </c>
    </row>
    <row r="49" spans="2:10" ht="57.75" customHeight="1" thickBot="1">
      <c r="B49" s="18"/>
      <c r="C49" s="1178" t="s">
        <v>5</v>
      </c>
      <c r="D49" s="1178"/>
      <c r="E49" s="1179"/>
      <c r="F49" s="19" t="s">
        <v>558</v>
      </c>
      <c r="G49" s="20" t="s">
        <v>559</v>
      </c>
      <c r="H49" s="20">
        <v>6.68</v>
      </c>
      <c r="I49" s="20" t="s">
        <v>560</v>
      </c>
      <c r="J49" s="21" t="s">
        <v>561</v>
      </c>
    </row>
    <row r="50" spans="2:10" ht="13.5" customHeight="1"/>
    <row r="51" spans="2:10" ht="13.5" hidden="1" customHeight="1"/>
    <row r="52" spans="2:10" ht="13.5" hidden="1" customHeight="1"/>
    <row r="53" spans="2:10" ht="13.5" hidden="1" customHeight="1"/>
  </sheetData>
  <sheetProtection algorithmName="SHA-512" hashValue="SXK9YIwNs/IUzbej9KREh8elwXNL105uLchBBk1RTxH+BFUDU7NLH4T+mrQj9hX2uf7Nxc6eYAdIqqyhNrW/Yg==" saltValue="/1q7zAZj3+ipEMGXO9+C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N32" sqref="N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86" t="s">
        <v>562</v>
      </c>
      <c r="D34" s="1186"/>
      <c r="E34" s="1187"/>
      <c r="F34" s="32">
        <v>10.6</v>
      </c>
      <c r="G34" s="33">
        <v>9.24</v>
      </c>
      <c r="H34" s="33">
        <v>10.35</v>
      </c>
      <c r="I34" s="33">
        <v>10.73</v>
      </c>
      <c r="J34" s="34">
        <v>20.6</v>
      </c>
      <c r="K34" s="22"/>
      <c r="L34" s="22"/>
      <c r="M34" s="22"/>
      <c r="N34" s="22"/>
      <c r="O34" s="22"/>
      <c r="P34" s="22"/>
    </row>
    <row r="35" spans="1:16" ht="39" customHeight="1">
      <c r="A35" s="22"/>
      <c r="B35" s="35"/>
      <c r="C35" s="1180" t="s">
        <v>563</v>
      </c>
      <c r="D35" s="1181"/>
      <c r="E35" s="1182"/>
      <c r="F35" s="36">
        <v>1.31</v>
      </c>
      <c r="G35" s="37">
        <v>0.99</v>
      </c>
      <c r="H35" s="37">
        <v>0.9</v>
      </c>
      <c r="I35" s="37">
        <v>1.37</v>
      </c>
      <c r="J35" s="38">
        <v>1.55</v>
      </c>
      <c r="K35" s="22"/>
      <c r="L35" s="22"/>
      <c r="M35" s="22"/>
      <c r="N35" s="22"/>
      <c r="O35" s="22"/>
      <c r="P35" s="22"/>
    </row>
    <row r="36" spans="1:16" ht="39" customHeight="1">
      <c r="A36" s="22"/>
      <c r="B36" s="35"/>
      <c r="C36" s="1180" t="s">
        <v>564</v>
      </c>
      <c r="D36" s="1181"/>
      <c r="E36" s="1182"/>
      <c r="F36" s="36">
        <v>0.04</v>
      </c>
      <c r="G36" s="37">
        <v>0.23</v>
      </c>
      <c r="H36" s="37">
        <v>0.01</v>
      </c>
      <c r="I36" s="37">
        <v>0.01</v>
      </c>
      <c r="J36" s="38">
        <v>0.19</v>
      </c>
      <c r="K36" s="22"/>
      <c r="L36" s="22"/>
      <c r="M36" s="22"/>
      <c r="N36" s="22"/>
      <c r="O36" s="22"/>
      <c r="P36" s="22"/>
    </row>
    <row r="37" spans="1:16" ht="39" customHeight="1">
      <c r="A37" s="22"/>
      <c r="B37" s="35"/>
      <c r="C37" s="1180" t="s">
        <v>565</v>
      </c>
      <c r="D37" s="1181"/>
      <c r="E37" s="1182"/>
      <c r="F37" s="36">
        <v>0</v>
      </c>
      <c r="G37" s="37">
        <v>0.01</v>
      </c>
      <c r="H37" s="37">
        <v>0.01</v>
      </c>
      <c r="I37" s="37">
        <v>0.05</v>
      </c>
      <c r="J37" s="38">
        <v>0.06</v>
      </c>
      <c r="K37" s="22"/>
      <c r="L37" s="22"/>
      <c r="M37" s="22"/>
      <c r="N37" s="22"/>
      <c r="O37" s="22"/>
      <c r="P37" s="22"/>
    </row>
    <row r="38" spans="1:16" ht="39" customHeight="1">
      <c r="A38" s="22"/>
      <c r="B38" s="35"/>
      <c r="C38" s="1180" t="s">
        <v>566</v>
      </c>
      <c r="D38" s="1181"/>
      <c r="E38" s="1182"/>
      <c r="F38" s="36">
        <v>0.05</v>
      </c>
      <c r="G38" s="37">
        <v>0.03</v>
      </c>
      <c r="H38" s="37">
        <v>0.04</v>
      </c>
      <c r="I38" s="37">
        <v>0.05</v>
      </c>
      <c r="J38" s="38">
        <v>0.06</v>
      </c>
      <c r="K38" s="22"/>
      <c r="L38" s="22"/>
      <c r="M38" s="22"/>
      <c r="N38" s="22"/>
      <c r="O38" s="22"/>
      <c r="P38" s="22"/>
    </row>
    <row r="39" spans="1:16" ht="39" customHeight="1">
      <c r="A39" s="22"/>
      <c r="B39" s="35"/>
      <c r="C39" s="1180" t="s">
        <v>567</v>
      </c>
      <c r="D39" s="1181"/>
      <c r="E39" s="1182"/>
      <c r="F39" s="36">
        <v>0.01</v>
      </c>
      <c r="G39" s="37">
        <v>0.03</v>
      </c>
      <c r="H39" s="37">
        <v>0.01</v>
      </c>
      <c r="I39" s="37">
        <v>0.01</v>
      </c>
      <c r="J39" s="38">
        <v>0.01</v>
      </c>
      <c r="K39" s="22"/>
      <c r="L39" s="22"/>
      <c r="M39" s="22"/>
      <c r="N39" s="22"/>
      <c r="O39" s="22"/>
      <c r="P39" s="22"/>
    </row>
    <row r="40" spans="1:16" ht="39" customHeight="1">
      <c r="A40" s="22"/>
      <c r="B40" s="35"/>
      <c r="C40" s="1180" t="s">
        <v>568</v>
      </c>
      <c r="D40" s="1181"/>
      <c r="E40" s="1182"/>
      <c r="F40" s="36">
        <v>0</v>
      </c>
      <c r="G40" s="37">
        <v>0</v>
      </c>
      <c r="H40" s="37">
        <v>0</v>
      </c>
      <c r="I40" s="37">
        <v>0</v>
      </c>
      <c r="J40" s="38">
        <v>0</v>
      </c>
      <c r="K40" s="22"/>
      <c r="L40" s="22"/>
      <c r="M40" s="22"/>
      <c r="N40" s="22"/>
      <c r="O40" s="22"/>
      <c r="P40" s="22"/>
    </row>
    <row r="41" spans="1:16" ht="39" customHeight="1">
      <c r="A41" s="22"/>
      <c r="B41" s="35"/>
      <c r="C41" s="1180" t="s">
        <v>569</v>
      </c>
      <c r="D41" s="1181"/>
      <c r="E41" s="1182"/>
      <c r="F41" s="36">
        <v>0</v>
      </c>
      <c r="G41" s="37">
        <v>0</v>
      </c>
      <c r="H41" s="37">
        <v>0</v>
      </c>
      <c r="I41" s="37">
        <v>0</v>
      </c>
      <c r="J41" s="38">
        <v>0</v>
      </c>
      <c r="K41" s="22"/>
      <c r="L41" s="22"/>
      <c r="M41" s="22"/>
      <c r="N41" s="22"/>
      <c r="O41" s="22"/>
      <c r="P41" s="22"/>
    </row>
    <row r="42" spans="1:16" ht="39" customHeight="1">
      <c r="A42" s="22"/>
      <c r="B42" s="39"/>
      <c r="C42" s="1180" t="s">
        <v>570</v>
      </c>
      <c r="D42" s="1181"/>
      <c r="E42" s="1182"/>
      <c r="F42" s="36" t="s">
        <v>571</v>
      </c>
      <c r="G42" s="37" t="s">
        <v>572</v>
      </c>
      <c r="H42" s="37" t="s">
        <v>573</v>
      </c>
      <c r="I42" s="37" t="s">
        <v>511</v>
      </c>
      <c r="J42" s="38" t="s">
        <v>511</v>
      </c>
      <c r="K42" s="22"/>
      <c r="L42" s="22"/>
      <c r="M42" s="22"/>
      <c r="N42" s="22"/>
      <c r="O42" s="22"/>
      <c r="P42" s="22"/>
    </row>
    <row r="43" spans="1:16" ht="39" customHeight="1" thickBot="1">
      <c r="A43" s="22"/>
      <c r="B43" s="40"/>
      <c r="C43" s="1183" t="s">
        <v>574</v>
      </c>
      <c r="D43" s="1184"/>
      <c r="E43" s="1185"/>
      <c r="F43" s="41">
        <v>0.02</v>
      </c>
      <c r="G43" s="42">
        <v>0.01</v>
      </c>
      <c r="H43" s="42">
        <v>0.02</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zdaTFWB94sqtfpeiJkMZa/0TOE6cTPEZXBr3msIWt0LmR+KvbMAc8/ZG8b+XuvAZXsVw8JLeKCVQ6WbOPp3qw==" saltValue="mD1arJoymhp/T9/TLnok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96" t="s">
        <v>11</v>
      </c>
      <c r="C45" s="1197"/>
      <c r="D45" s="58"/>
      <c r="E45" s="1202" t="s">
        <v>12</v>
      </c>
      <c r="F45" s="1202"/>
      <c r="G45" s="1202"/>
      <c r="H45" s="1202"/>
      <c r="I45" s="1202"/>
      <c r="J45" s="1203"/>
      <c r="K45" s="59">
        <v>380</v>
      </c>
      <c r="L45" s="60">
        <v>369</v>
      </c>
      <c r="M45" s="60">
        <v>317</v>
      </c>
      <c r="N45" s="60">
        <v>292</v>
      </c>
      <c r="O45" s="61">
        <v>279</v>
      </c>
      <c r="P45" s="48"/>
      <c r="Q45" s="48"/>
      <c r="R45" s="48"/>
      <c r="S45" s="48"/>
      <c r="T45" s="48"/>
      <c r="U45" s="48"/>
    </row>
    <row r="46" spans="1:21" ht="30.75" customHeight="1">
      <c r="A46" s="48"/>
      <c r="B46" s="1198"/>
      <c r="C46" s="1199"/>
      <c r="D46" s="62"/>
      <c r="E46" s="1190" t="s">
        <v>13</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c r="A47" s="48"/>
      <c r="B47" s="1198"/>
      <c r="C47" s="1199"/>
      <c r="D47" s="62"/>
      <c r="E47" s="1190" t="s">
        <v>14</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c r="A48" s="48"/>
      <c r="B48" s="1198"/>
      <c r="C48" s="1199"/>
      <c r="D48" s="62"/>
      <c r="E48" s="1190" t="s">
        <v>15</v>
      </c>
      <c r="F48" s="1190"/>
      <c r="G48" s="1190"/>
      <c r="H48" s="1190"/>
      <c r="I48" s="1190"/>
      <c r="J48" s="1191"/>
      <c r="K48" s="63">
        <v>49</v>
      </c>
      <c r="L48" s="64">
        <v>48</v>
      </c>
      <c r="M48" s="64">
        <v>52</v>
      </c>
      <c r="N48" s="64">
        <v>58</v>
      </c>
      <c r="O48" s="65">
        <v>60</v>
      </c>
      <c r="P48" s="48"/>
      <c r="Q48" s="48"/>
      <c r="R48" s="48"/>
      <c r="S48" s="48"/>
      <c r="T48" s="48"/>
      <c r="U48" s="48"/>
    </row>
    <row r="49" spans="1:21" ht="30.75" customHeight="1">
      <c r="A49" s="48"/>
      <c r="B49" s="1198"/>
      <c r="C49" s="1199"/>
      <c r="D49" s="62"/>
      <c r="E49" s="1190" t="s">
        <v>16</v>
      </c>
      <c r="F49" s="1190"/>
      <c r="G49" s="1190"/>
      <c r="H49" s="1190"/>
      <c r="I49" s="1190"/>
      <c r="J49" s="1191"/>
      <c r="K49" s="63" t="s">
        <v>511</v>
      </c>
      <c r="L49" s="64" t="s">
        <v>511</v>
      </c>
      <c r="M49" s="64" t="s">
        <v>511</v>
      </c>
      <c r="N49" s="64" t="s">
        <v>511</v>
      </c>
      <c r="O49" s="65" t="s">
        <v>511</v>
      </c>
      <c r="P49" s="48"/>
      <c r="Q49" s="48"/>
      <c r="R49" s="48"/>
      <c r="S49" s="48"/>
      <c r="T49" s="48"/>
      <c r="U49" s="48"/>
    </row>
    <row r="50" spans="1:21" ht="30.75" customHeight="1">
      <c r="A50" s="48"/>
      <c r="B50" s="1198"/>
      <c r="C50" s="1199"/>
      <c r="D50" s="62"/>
      <c r="E50" s="1190" t="s">
        <v>17</v>
      </c>
      <c r="F50" s="1190"/>
      <c r="G50" s="1190"/>
      <c r="H50" s="1190"/>
      <c r="I50" s="1190"/>
      <c r="J50" s="1191"/>
      <c r="K50" s="63" t="s">
        <v>511</v>
      </c>
      <c r="L50" s="64" t="s">
        <v>511</v>
      </c>
      <c r="M50" s="64" t="s">
        <v>511</v>
      </c>
      <c r="N50" s="64" t="s">
        <v>511</v>
      </c>
      <c r="O50" s="65" t="s">
        <v>511</v>
      </c>
      <c r="P50" s="48"/>
      <c r="Q50" s="48"/>
      <c r="R50" s="48"/>
      <c r="S50" s="48"/>
      <c r="T50" s="48"/>
      <c r="U50" s="48"/>
    </row>
    <row r="51" spans="1:21" ht="30.75" customHeight="1">
      <c r="A51" s="48"/>
      <c r="B51" s="1200"/>
      <c r="C51" s="1201"/>
      <c r="D51" s="66"/>
      <c r="E51" s="1190" t="s">
        <v>18</v>
      </c>
      <c r="F51" s="1190"/>
      <c r="G51" s="1190"/>
      <c r="H51" s="1190"/>
      <c r="I51" s="1190"/>
      <c r="J51" s="1191"/>
      <c r="K51" s="63" t="s">
        <v>511</v>
      </c>
      <c r="L51" s="64" t="s">
        <v>511</v>
      </c>
      <c r="M51" s="64" t="s">
        <v>511</v>
      </c>
      <c r="N51" s="64" t="s">
        <v>511</v>
      </c>
      <c r="O51" s="65" t="s">
        <v>511</v>
      </c>
      <c r="P51" s="48"/>
      <c r="Q51" s="48"/>
      <c r="R51" s="48"/>
      <c r="S51" s="48"/>
      <c r="T51" s="48"/>
      <c r="U51" s="48"/>
    </row>
    <row r="52" spans="1:21" ht="30.75" customHeight="1">
      <c r="A52" s="48"/>
      <c r="B52" s="1188" t="s">
        <v>19</v>
      </c>
      <c r="C52" s="1189"/>
      <c r="D52" s="66"/>
      <c r="E52" s="1190" t="s">
        <v>20</v>
      </c>
      <c r="F52" s="1190"/>
      <c r="G52" s="1190"/>
      <c r="H52" s="1190"/>
      <c r="I52" s="1190"/>
      <c r="J52" s="1191"/>
      <c r="K52" s="63">
        <v>344</v>
      </c>
      <c r="L52" s="64">
        <v>346</v>
      </c>
      <c r="M52" s="64">
        <v>319</v>
      </c>
      <c r="N52" s="64">
        <v>304</v>
      </c>
      <c r="O52" s="65">
        <v>277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85</v>
      </c>
      <c r="L53" s="69">
        <v>71</v>
      </c>
      <c r="M53" s="69">
        <v>50</v>
      </c>
      <c r="N53" s="69">
        <v>46</v>
      </c>
      <c r="O53" s="70">
        <v>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UugXs8ooeWfdEwCzGOuyLBHKpsvZxD+VYMxhc1oYihRhso4pgZ3oDpNyg+JUu52HGnLc9ye3U8El8TLdYTjrQ==" saltValue="dOQzVjJ4ywVpQh04OlgzA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K48" sqref="K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04" t="s">
        <v>24</v>
      </c>
      <c r="C41" s="1205"/>
      <c r="D41" s="81"/>
      <c r="E41" s="1210" t="s">
        <v>25</v>
      </c>
      <c r="F41" s="1210"/>
      <c r="G41" s="1210"/>
      <c r="H41" s="1211"/>
      <c r="I41" s="82">
        <v>2306</v>
      </c>
      <c r="J41" s="83">
        <v>2191</v>
      </c>
      <c r="K41" s="83">
        <v>2007</v>
      </c>
      <c r="L41" s="83">
        <v>1977</v>
      </c>
      <c r="M41" s="84">
        <v>1863</v>
      </c>
    </row>
    <row r="42" spans="2:13" ht="27.75" customHeight="1">
      <c r="B42" s="1206"/>
      <c r="C42" s="1207"/>
      <c r="D42" s="85"/>
      <c r="E42" s="1212" t="s">
        <v>26</v>
      </c>
      <c r="F42" s="1212"/>
      <c r="G42" s="1212"/>
      <c r="H42" s="1213"/>
      <c r="I42" s="86" t="s">
        <v>511</v>
      </c>
      <c r="J42" s="87" t="s">
        <v>511</v>
      </c>
      <c r="K42" s="87" t="s">
        <v>511</v>
      </c>
      <c r="L42" s="87" t="s">
        <v>511</v>
      </c>
      <c r="M42" s="88" t="s">
        <v>511</v>
      </c>
    </row>
    <row r="43" spans="2:13" ht="27.75" customHeight="1">
      <c r="B43" s="1206"/>
      <c r="C43" s="1207"/>
      <c r="D43" s="85"/>
      <c r="E43" s="1212" t="s">
        <v>27</v>
      </c>
      <c r="F43" s="1212"/>
      <c r="G43" s="1212"/>
      <c r="H43" s="1213"/>
      <c r="I43" s="86">
        <v>450</v>
      </c>
      <c r="J43" s="87">
        <v>407</v>
      </c>
      <c r="K43" s="87">
        <v>433</v>
      </c>
      <c r="L43" s="87">
        <v>446</v>
      </c>
      <c r="M43" s="88">
        <v>428</v>
      </c>
    </row>
    <row r="44" spans="2:13" ht="27.75" customHeight="1">
      <c r="B44" s="1206"/>
      <c r="C44" s="1207"/>
      <c r="D44" s="85"/>
      <c r="E44" s="1212" t="s">
        <v>28</v>
      </c>
      <c r="F44" s="1212"/>
      <c r="G44" s="1212"/>
      <c r="H44" s="1213"/>
      <c r="I44" s="86" t="s">
        <v>511</v>
      </c>
      <c r="J44" s="87" t="s">
        <v>511</v>
      </c>
      <c r="K44" s="87" t="s">
        <v>511</v>
      </c>
      <c r="L44" s="87" t="s">
        <v>511</v>
      </c>
      <c r="M44" s="88" t="s">
        <v>511</v>
      </c>
    </row>
    <row r="45" spans="2:13" ht="27.75" customHeight="1">
      <c r="B45" s="1206"/>
      <c r="C45" s="1207"/>
      <c r="D45" s="85"/>
      <c r="E45" s="1212" t="s">
        <v>29</v>
      </c>
      <c r="F45" s="1212"/>
      <c r="G45" s="1212"/>
      <c r="H45" s="1213"/>
      <c r="I45" s="86">
        <v>145</v>
      </c>
      <c r="J45" s="87">
        <v>95</v>
      </c>
      <c r="K45" s="87">
        <v>123</v>
      </c>
      <c r="L45" s="87" t="s">
        <v>511</v>
      </c>
      <c r="M45" s="88" t="s">
        <v>511</v>
      </c>
    </row>
    <row r="46" spans="2:13" ht="27.75" customHeight="1">
      <c r="B46" s="1206"/>
      <c r="C46" s="1207"/>
      <c r="D46" s="89"/>
      <c r="E46" s="1212" t="s">
        <v>30</v>
      </c>
      <c r="F46" s="1212"/>
      <c r="G46" s="1212"/>
      <c r="H46" s="1213"/>
      <c r="I46" s="86" t="s">
        <v>511</v>
      </c>
      <c r="J46" s="87" t="s">
        <v>511</v>
      </c>
      <c r="K46" s="87" t="s">
        <v>511</v>
      </c>
      <c r="L46" s="87" t="s">
        <v>511</v>
      </c>
      <c r="M46" s="88" t="s">
        <v>511</v>
      </c>
    </row>
    <row r="47" spans="2:13" ht="27.75" customHeight="1">
      <c r="B47" s="1206"/>
      <c r="C47" s="1207"/>
      <c r="D47" s="90"/>
      <c r="E47" s="1214" t="s">
        <v>31</v>
      </c>
      <c r="F47" s="1215"/>
      <c r="G47" s="1215"/>
      <c r="H47" s="1216"/>
      <c r="I47" s="86" t="s">
        <v>511</v>
      </c>
      <c r="J47" s="87" t="s">
        <v>511</v>
      </c>
      <c r="K47" s="87" t="s">
        <v>511</v>
      </c>
      <c r="L47" s="87" t="s">
        <v>511</v>
      </c>
      <c r="M47" s="88" t="s">
        <v>511</v>
      </c>
    </row>
    <row r="48" spans="2:13" ht="27.75" customHeight="1">
      <c r="B48" s="1206"/>
      <c r="C48" s="1207"/>
      <c r="D48" s="85"/>
      <c r="E48" s="1212" t="s">
        <v>32</v>
      </c>
      <c r="F48" s="1212"/>
      <c r="G48" s="1212"/>
      <c r="H48" s="1213"/>
      <c r="I48" s="86" t="s">
        <v>511</v>
      </c>
      <c r="J48" s="87" t="s">
        <v>511</v>
      </c>
      <c r="K48" s="87" t="s">
        <v>511</v>
      </c>
      <c r="L48" s="87" t="s">
        <v>511</v>
      </c>
      <c r="M48" s="88" t="s">
        <v>511</v>
      </c>
    </row>
    <row r="49" spans="2:13" ht="27.75" customHeight="1">
      <c r="B49" s="1208"/>
      <c r="C49" s="1209"/>
      <c r="D49" s="85"/>
      <c r="E49" s="1212" t="s">
        <v>33</v>
      </c>
      <c r="F49" s="1212"/>
      <c r="G49" s="1212"/>
      <c r="H49" s="1213"/>
      <c r="I49" s="86" t="s">
        <v>511</v>
      </c>
      <c r="J49" s="87" t="s">
        <v>511</v>
      </c>
      <c r="K49" s="87" t="s">
        <v>511</v>
      </c>
      <c r="L49" s="87" t="s">
        <v>511</v>
      </c>
      <c r="M49" s="88" t="s">
        <v>511</v>
      </c>
    </row>
    <row r="50" spans="2:13" ht="27.75" customHeight="1">
      <c r="B50" s="1217" t="s">
        <v>34</v>
      </c>
      <c r="C50" s="1218"/>
      <c r="D50" s="91"/>
      <c r="E50" s="1212" t="s">
        <v>35</v>
      </c>
      <c r="F50" s="1212"/>
      <c r="G50" s="1212"/>
      <c r="H50" s="1213"/>
      <c r="I50" s="86">
        <v>2876</v>
      </c>
      <c r="J50" s="87">
        <v>2911</v>
      </c>
      <c r="K50" s="87">
        <v>3070</v>
      </c>
      <c r="L50" s="87">
        <v>3125</v>
      </c>
      <c r="M50" s="88">
        <v>3128</v>
      </c>
    </row>
    <row r="51" spans="2:13" ht="27.75" customHeight="1">
      <c r="B51" s="1206"/>
      <c r="C51" s="1207"/>
      <c r="D51" s="85"/>
      <c r="E51" s="1212" t="s">
        <v>36</v>
      </c>
      <c r="F51" s="1212"/>
      <c r="G51" s="1212"/>
      <c r="H51" s="1213"/>
      <c r="I51" s="86" t="s">
        <v>511</v>
      </c>
      <c r="J51" s="87" t="s">
        <v>511</v>
      </c>
      <c r="K51" s="87" t="s">
        <v>511</v>
      </c>
      <c r="L51" s="87" t="s">
        <v>511</v>
      </c>
      <c r="M51" s="88" t="s">
        <v>511</v>
      </c>
    </row>
    <row r="52" spans="2:13" ht="27.75" customHeight="1">
      <c r="B52" s="1208"/>
      <c r="C52" s="1209"/>
      <c r="D52" s="85"/>
      <c r="E52" s="1212" t="s">
        <v>37</v>
      </c>
      <c r="F52" s="1212"/>
      <c r="G52" s="1212"/>
      <c r="H52" s="1213"/>
      <c r="I52" s="86">
        <v>2273</v>
      </c>
      <c r="J52" s="87">
        <v>2360</v>
      </c>
      <c r="K52" s="87">
        <v>2176</v>
      </c>
      <c r="L52" s="87">
        <v>2093</v>
      </c>
      <c r="M52" s="88">
        <v>1957</v>
      </c>
    </row>
    <row r="53" spans="2:13" ht="27.75" customHeight="1" thickBot="1">
      <c r="B53" s="1219" t="s">
        <v>38</v>
      </c>
      <c r="C53" s="1220"/>
      <c r="D53" s="92"/>
      <c r="E53" s="1221" t="s">
        <v>39</v>
      </c>
      <c r="F53" s="1221"/>
      <c r="G53" s="1221"/>
      <c r="H53" s="1222"/>
      <c r="I53" s="93">
        <v>-2249</v>
      </c>
      <c r="J53" s="94">
        <v>-2579</v>
      </c>
      <c r="K53" s="94">
        <v>-2683</v>
      </c>
      <c r="L53" s="94">
        <v>-2795</v>
      </c>
      <c r="M53" s="95">
        <v>-2794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yPA07cEUEGWKYhUgKDv7JC70Oc3f5cSTyMrlg8FEHvgVdTPI43vQhJjJ8UvPM8rBzyLLxQI7jl0Xk0nuOTKmg==" saltValue="7B0rmldxQcnFV/EsJzy3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F61" sqref="F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31" t="s">
        <v>42</v>
      </c>
      <c r="D55" s="1231"/>
      <c r="E55" s="1232"/>
      <c r="F55" s="107">
        <v>626</v>
      </c>
      <c r="G55" s="107">
        <v>611</v>
      </c>
      <c r="H55" s="108">
        <v>311</v>
      </c>
    </row>
    <row r="56" spans="2:8" ht="52.5" customHeight="1">
      <c r="B56" s="109"/>
      <c r="C56" s="1233" t="s">
        <v>43</v>
      </c>
      <c r="D56" s="1233"/>
      <c r="E56" s="1234"/>
      <c r="F56" s="110">
        <v>246</v>
      </c>
      <c r="G56" s="110">
        <v>246</v>
      </c>
      <c r="H56" s="111">
        <v>246</v>
      </c>
    </row>
    <row r="57" spans="2:8" ht="53.25" customHeight="1">
      <c r="B57" s="109"/>
      <c r="C57" s="1235" t="s">
        <v>44</v>
      </c>
      <c r="D57" s="1235"/>
      <c r="E57" s="1236"/>
      <c r="F57" s="112">
        <v>2059</v>
      </c>
      <c r="G57" s="112">
        <v>2139</v>
      </c>
      <c r="H57" s="113">
        <v>2442</v>
      </c>
    </row>
    <row r="58" spans="2:8" ht="45.75" customHeight="1">
      <c r="B58" s="114"/>
      <c r="C58" s="1223" t="s">
        <v>588</v>
      </c>
      <c r="D58" s="1224"/>
      <c r="E58" s="1225"/>
      <c r="F58" s="115">
        <v>678</v>
      </c>
      <c r="G58" s="115">
        <v>757</v>
      </c>
      <c r="H58" s="116">
        <v>1057</v>
      </c>
    </row>
    <row r="59" spans="2:8" ht="45.75" customHeight="1">
      <c r="B59" s="114"/>
      <c r="C59" s="1223" t="s">
        <v>589</v>
      </c>
      <c r="D59" s="1224"/>
      <c r="E59" s="1225"/>
      <c r="F59" s="115">
        <v>483</v>
      </c>
      <c r="G59" s="115">
        <v>483</v>
      </c>
      <c r="H59" s="116">
        <v>484</v>
      </c>
    </row>
    <row r="60" spans="2:8" ht="45.75" customHeight="1">
      <c r="B60" s="114"/>
      <c r="C60" s="1223" t="s">
        <v>590</v>
      </c>
      <c r="D60" s="1224"/>
      <c r="E60" s="1225"/>
      <c r="F60" s="115">
        <v>294</v>
      </c>
      <c r="G60" s="115">
        <v>296</v>
      </c>
      <c r="H60" s="116">
        <v>297</v>
      </c>
    </row>
    <row r="61" spans="2:8" ht="45.75" customHeight="1">
      <c r="B61" s="114"/>
      <c r="C61" s="1223" t="s">
        <v>591</v>
      </c>
      <c r="D61" s="1224"/>
      <c r="E61" s="1225"/>
      <c r="F61" s="115">
        <v>191</v>
      </c>
      <c r="G61" s="115">
        <v>191</v>
      </c>
      <c r="H61" s="116">
        <v>191</v>
      </c>
    </row>
    <row r="62" spans="2:8" ht="45.75" customHeight="1" thickBot="1">
      <c r="B62" s="117"/>
      <c r="C62" s="1226" t="s">
        <v>592</v>
      </c>
      <c r="D62" s="1227"/>
      <c r="E62" s="1228"/>
      <c r="F62" s="118">
        <v>163</v>
      </c>
      <c r="G62" s="118">
        <v>163</v>
      </c>
      <c r="H62" s="119">
        <v>163</v>
      </c>
    </row>
    <row r="63" spans="2:8" ht="52.5" customHeight="1" thickBot="1">
      <c r="B63" s="120"/>
      <c r="C63" s="1229" t="s">
        <v>45</v>
      </c>
      <c r="D63" s="1229"/>
      <c r="E63" s="1230"/>
      <c r="F63" s="121">
        <v>2930</v>
      </c>
      <c r="G63" s="121">
        <v>2996</v>
      </c>
      <c r="H63" s="122">
        <v>2999</v>
      </c>
    </row>
    <row r="64" spans="2:8" ht="15" customHeight="1"/>
    <row r="65" ht="0" hidden="1" customHeight="1"/>
    <row r="66" ht="0" hidden="1" customHeight="1"/>
  </sheetData>
  <sheetProtection algorithmName="SHA-512" hashValue="mMPZW+CFEFye+gwRE7oDyaX4wKFTfyZmzbnLCI8UiKZ5ehz0EJLXGCpne3rqMXSMSaPbNVDjO7gM/qI/J90KLg==" saltValue="yXBXCjdt8KX/Cb3si8qH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M47" sqref="AM47"/>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596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597</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553</v>
      </c>
      <c r="BQ50" s="1271"/>
      <c r="BR50" s="1271"/>
      <c r="BS50" s="1271"/>
      <c r="BT50" s="1271"/>
      <c r="BU50" s="1271"/>
      <c r="BV50" s="1271"/>
      <c r="BW50" s="1271"/>
      <c r="BX50" s="1271" t="s">
        <v>554</v>
      </c>
      <c r="BY50" s="1271"/>
      <c r="BZ50" s="1271"/>
      <c r="CA50" s="1271"/>
      <c r="CB50" s="1271"/>
      <c r="CC50" s="1271"/>
      <c r="CD50" s="1271"/>
      <c r="CE50" s="1271"/>
      <c r="CF50" s="1271" t="s">
        <v>555</v>
      </c>
      <c r="CG50" s="1271"/>
      <c r="CH50" s="1271"/>
      <c r="CI50" s="1271"/>
      <c r="CJ50" s="1271"/>
      <c r="CK50" s="1271"/>
      <c r="CL50" s="1271"/>
      <c r="CM50" s="1271"/>
      <c r="CN50" s="1271" t="s">
        <v>556</v>
      </c>
      <c r="CO50" s="1271"/>
      <c r="CP50" s="1271"/>
      <c r="CQ50" s="1271"/>
      <c r="CR50" s="1271"/>
      <c r="CS50" s="1271"/>
      <c r="CT50" s="1271"/>
      <c r="CU50" s="1271"/>
      <c r="CV50" s="1271" t="s">
        <v>557</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598</v>
      </c>
      <c r="AO51" s="1275"/>
      <c r="AP51" s="1275"/>
      <c r="AQ51" s="1275"/>
      <c r="AR51" s="1275"/>
      <c r="AS51" s="1275"/>
      <c r="AT51" s="1275"/>
      <c r="AU51" s="1275"/>
      <c r="AV51" s="1275"/>
      <c r="AW51" s="1275"/>
      <c r="AX51" s="1275"/>
      <c r="AY51" s="1275"/>
      <c r="AZ51" s="1275"/>
      <c r="BA51" s="1275"/>
      <c r="BB51" s="1275" t="s">
        <v>599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46.8</v>
      </c>
      <c r="CG53" s="1277"/>
      <c r="CH53" s="1277"/>
      <c r="CI53" s="1277"/>
      <c r="CJ53" s="1277"/>
      <c r="CK53" s="1277"/>
      <c r="CL53" s="1277"/>
      <c r="CM53" s="1277"/>
      <c r="CN53" s="1277">
        <v>48.5</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601</v>
      </c>
      <c r="AO55" s="1271"/>
      <c r="AP55" s="1271"/>
      <c r="AQ55" s="1271"/>
      <c r="AR55" s="1271"/>
      <c r="AS55" s="1271"/>
      <c r="AT55" s="1271"/>
      <c r="AU55" s="1271"/>
      <c r="AV55" s="1271"/>
      <c r="AW55" s="1271"/>
      <c r="AX55" s="1271"/>
      <c r="AY55" s="1271"/>
      <c r="AZ55" s="1271"/>
      <c r="BA55" s="1271"/>
      <c r="BB55" s="1275" t="s">
        <v>599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54.2</v>
      </c>
      <c r="CG57" s="1277"/>
      <c r="CH57" s="1277"/>
      <c r="CI57" s="1277"/>
      <c r="CJ57" s="1277"/>
      <c r="CK57" s="1277"/>
      <c r="CL57" s="1277"/>
      <c r="CM57" s="1277"/>
      <c r="CN57" s="1277">
        <v>56.3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602</v>
      </c>
    </row>
    <row r="64" spans="1:109">
      <c r="B64" s="1246"/>
      <c r="G64" s="1253"/>
      <c r="I64" s="1287"/>
      <c r="J64" s="1287"/>
      <c r="K64" s="1287"/>
      <c r="L64" s="1287"/>
      <c r="M64" s="1287"/>
      <c r="N64" s="1288"/>
      <c r="AM64" s="1253"/>
      <c r="AN64" s="1253" t="s">
        <v>595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597</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553</v>
      </c>
      <c r="BQ72" s="1271"/>
      <c r="BR72" s="1271"/>
      <c r="BS72" s="1271"/>
      <c r="BT72" s="1271"/>
      <c r="BU72" s="1271"/>
      <c r="BV72" s="1271"/>
      <c r="BW72" s="1271"/>
      <c r="BX72" s="1271" t="s">
        <v>554</v>
      </c>
      <c r="BY72" s="1271"/>
      <c r="BZ72" s="1271"/>
      <c r="CA72" s="1271"/>
      <c r="CB72" s="1271"/>
      <c r="CC72" s="1271"/>
      <c r="CD72" s="1271"/>
      <c r="CE72" s="1271"/>
      <c r="CF72" s="1271" t="s">
        <v>555</v>
      </c>
      <c r="CG72" s="1271"/>
      <c r="CH72" s="1271"/>
      <c r="CI72" s="1271"/>
      <c r="CJ72" s="1271"/>
      <c r="CK72" s="1271"/>
      <c r="CL72" s="1271"/>
      <c r="CM72" s="1271"/>
      <c r="CN72" s="1271" t="s">
        <v>556</v>
      </c>
      <c r="CO72" s="1271"/>
      <c r="CP72" s="1271"/>
      <c r="CQ72" s="1271"/>
      <c r="CR72" s="1271"/>
      <c r="CS72" s="1271"/>
      <c r="CT72" s="1271"/>
      <c r="CU72" s="1271"/>
      <c r="CV72" s="1271" t="s">
        <v>557</v>
      </c>
      <c r="CW72" s="1271"/>
      <c r="CX72" s="1271"/>
      <c r="CY72" s="1271"/>
      <c r="CZ72" s="1271"/>
      <c r="DA72" s="1271"/>
      <c r="DB72" s="1271"/>
      <c r="DC72" s="1271"/>
    </row>
    <row r="73" spans="2:107">
      <c r="B73" s="1246"/>
      <c r="G73" s="1272"/>
      <c r="H73" s="1272"/>
      <c r="I73" s="1272"/>
      <c r="J73" s="1272"/>
      <c r="K73" s="1294"/>
      <c r="L73" s="1294"/>
      <c r="M73" s="1294"/>
      <c r="N73" s="1294"/>
      <c r="AM73" s="1264"/>
      <c r="AN73" s="1275" t="s">
        <v>598</v>
      </c>
      <c r="AO73" s="1275"/>
      <c r="AP73" s="1275"/>
      <c r="AQ73" s="1275"/>
      <c r="AR73" s="1275"/>
      <c r="AS73" s="1275"/>
      <c r="AT73" s="1275"/>
      <c r="AU73" s="1275"/>
      <c r="AV73" s="1275"/>
      <c r="AW73" s="1275"/>
      <c r="AX73" s="1275"/>
      <c r="AY73" s="1275"/>
      <c r="AZ73" s="1275"/>
      <c r="BA73" s="1275"/>
      <c r="BB73" s="1275" t="s">
        <v>599</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604</v>
      </c>
      <c r="BC75" s="1275"/>
      <c r="BD75" s="1275"/>
      <c r="BE75" s="1275"/>
      <c r="BF75" s="1275"/>
      <c r="BG75" s="1275"/>
      <c r="BH75" s="1275"/>
      <c r="BI75" s="1275"/>
      <c r="BJ75" s="1275"/>
      <c r="BK75" s="1275"/>
      <c r="BL75" s="1275"/>
      <c r="BM75" s="1275"/>
      <c r="BN75" s="1275"/>
      <c r="BO75" s="1275"/>
      <c r="BP75" s="1277">
        <v>9.1999999999999993</v>
      </c>
      <c r="BQ75" s="1277"/>
      <c r="BR75" s="1277"/>
      <c r="BS75" s="1277"/>
      <c r="BT75" s="1277"/>
      <c r="BU75" s="1277"/>
      <c r="BV75" s="1277"/>
      <c r="BW75" s="1277"/>
      <c r="BX75" s="1277">
        <v>8.1999999999999993</v>
      </c>
      <c r="BY75" s="1277"/>
      <c r="BZ75" s="1277"/>
      <c r="CA75" s="1277"/>
      <c r="CB75" s="1277"/>
      <c r="CC75" s="1277"/>
      <c r="CD75" s="1277"/>
      <c r="CE75" s="1277"/>
      <c r="CF75" s="1277">
        <v>6.9</v>
      </c>
      <c r="CG75" s="1277"/>
      <c r="CH75" s="1277"/>
      <c r="CI75" s="1277"/>
      <c r="CJ75" s="1277"/>
      <c r="CK75" s="1277"/>
      <c r="CL75" s="1277"/>
      <c r="CM75" s="1277"/>
      <c r="CN75" s="1277">
        <v>5.4</v>
      </c>
      <c r="CO75" s="1277"/>
      <c r="CP75" s="1277"/>
      <c r="CQ75" s="1277"/>
      <c r="CR75" s="1277"/>
      <c r="CS75" s="1277"/>
      <c r="CT75" s="1277"/>
      <c r="CU75" s="1277"/>
      <c r="CV75" s="1277">
        <v>4.8</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601</v>
      </c>
      <c r="AO77" s="1271"/>
      <c r="AP77" s="1271"/>
      <c r="AQ77" s="1271"/>
      <c r="AR77" s="1271"/>
      <c r="AS77" s="1271"/>
      <c r="AT77" s="1271"/>
      <c r="AU77" s="1271"/>
      <c r="AV77" s="1271"/>
      <c r="AW77" s="1271"/>
      <c r="AX77" s="1271"/>
      <c r="AY77" s="1271"/>
      <c r="AZ77" s="1271"/>
      <c r="BA77" s="1271"/>
      <c r="BB77" s="1275" t="s">
        <v>599</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604</v>
      </c>
      <c r="BC79" s="1275"/>
      <c r="BD79" s="1275"/>
      <c r="BE79" s="1275"/>
      <c r="BF79" s="1275"/>
      <c r="BG79" s="1275"/>
      <c r="BH79" s="1275"/>
      <c r="BI79" s="1275"/>
      <c r="BJ79" s="1275"/>
      <c r="BK79" s="1275"/>
      <c r="BL79" s="1275"/>
      <c r="BM79" s="1275"/>
      <c r="BN79" s="1275"/>
      <c r="BO79" s="1275"/>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QbWB9x7pWxaHJ8+DULHcpX9FxUloPiTMXNryJ1iwoYoF7pC5Iv70LZqpY+FjO8n6BXPAKKG+le6Ia18smPkDA==" saltValue="GE6sJA2Yk6qIZ++rx7sn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D65" sqref="AD65"/>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psguPeOj1FoxtWpbnc+yM5/IGePbVRGfRbkos1ij2dNGo497xHEPKDrm2V5C3jK9Nc/s30j1ov993V+FBqdxw==" saltValue="hMUg9OwO2iYLkpGh0VwE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E111" sqref="AE111"/>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QZF+p9rtcXkkigLJxuYmdrp2RwQCZ1+b3Yg7cAbpCHzaReUplR8R+F/ihr22VqwtfR0fObJsuvMRuoPAW1cA==" saltValue="XM+UM4p+6c+kKItwqiGr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148617</v>
      </c>
      <c r="E3" s="141"/>
      <c r="F3" s="142">
        <v>316331</v>
      </c>
      <c r="G3" s="143"/>
      <c r="H3" s="144"/>
    </row>
    <row r="4" spans="1:8">
      <c r="A4" s="145"/>
      <c r="B4" s="146"/>
      <c r="C4" s="147"/>
      <c r="D4" s="148">
        <v>54594</v>
      </c>
      <c r="E4" s="149"/>
      <c r="F4" s="150">
        <v>106387</v>
      </c>
      <c r="G4" s="151"/>
      <c r="H4" s="152"/>
    </row>
    <row r="5" spans="1:8">
      <c r="A5" s="133" t="s">
        <v>546</v>
      </c>
      <c r="B5" s="138"/>
      <c r="C5" s="139"/>
      <c r="D5" s="140">
        <v>157619</v>
      </c>
      <c r="E5" s="141"/>
      <c r="F5" s="142">
        <v>333013</v>
      </c>
      <c r="G5" s="143"/>
      <c r="H5" s="144"/>
    </row>
    <row r="6" spans="1:8">
      <c r="A6" s="145"/>
      <c r="B6" s="146"/>
      <c r="C6" s="147"/>
      <c r="D6" s="148">
        <v>107188</v>
      </c>
      <c r="E6" s="149"/>
      <c r="F6" s="150">
        <v>126732</v>
      </c>
      <c r="G6" s="151"/>
      <c r="H6" s="152"/>
    </row>
    <row r="7" spans="1:8">
      <c r="A7" s="133" t="s">
        <v>547</v>
      </c>
      <c r="B7" s="138"/>
      <c r="C7" s="139"/>
      <c r="D7" s="140">
        <v>115901</v>
      </c>
      <c r="E7" s="141"/>
      <c r="F7" s="142">
        <v>280458</v>
      </c>
      <c r="G7" s="143"/>
      <c r="H7" s="144"/>
    </row>
    <row r="8" spans="1:8">
      <c r="A8" s="145"/>
      <c r="B8" s="146"/>
      <c r="C8" s="147"/>
      <c r="D8" s="148">
        <v>50268</v>
      </c>
      <c r="E8" s="149"/>
      <c r="F8" s="150">
        <v>127286</v>
      </c>
      <c r="G8" s="151"/>
      <c r="H8" s="152"/>
    </row>
    <row r="9" spans="1:8">
      <c r="A9" s="133" t="s">
        <v>548</v>
      </c>
      <c r="B9" s="138"/>
      <c r="C9" s="139"/>
      <c r="D9" s="140">
        <v>120559</v>
      </c>
      <c r="E9" s="141"/>
      <c r="F9" s="142">
        <v>291945</v>
      </c>
      <c r="G9" s="143"/>
      <c r="H9" s="144"/>
    </row>
    <row r="10" spans="1:8">
      <c r="A10" s="145"/>
      <c r="B10" s="146"/>
      <c r="C10" s="147"/>
      <c r="D10" s="148">
        <v>69203</v>
      </c>
      <c r="E10" s="149"/>
      <c r="F10" s="150">
        <v>127651</v>
      </c>
      <c r="G10" s="151"/>
      <c r="H10" s="152"/>
    </row>
    <row r="11" spans="1:8">
      <c r="A11" s="133" t="s">
        <v>549</v>
      </c>
      <c r="B11" s="138"/>
      <c r="C11" s="139"/>
      <c r="D11" s="140">
        <v>134431</v>
      </c>
      <c r="E11" s="141"/>
      <c r="F11" s="142">
        <v>291173</v>
      </c>
      <c r="G11" s="143"/>
      <c r="H11" s="144"/>
    </row>
    <row r="12" spans="1:8">
      <c r="A12" s="145"/>
      <c r="B12" s="146"/>
      <c r="C12" s="153"/>
      <c r="D12" s="148">
        <v>81520</v>
      </c>
      <c r="E12" s="149"/>
      <c r="F12" s="150">
        <v>119071</v>
      </c>
      <c r="G12" s="151"/>
      <c r="H12" s="152"/>
    </row>
    <row r="13" spans="1:8">
      <c r="A13" s="133"/>
      <c r="B13" s="138"/>
      <c r="C13" s="154"/>
      <c r="D13" s="155">
        <v>135425</v>
      </c>
      <c r="E13" s="156"/>
      <c r="F13" s="157">
        <v>302584</v>
      </c>
      <c r="G13" s="158"/>
      <c r="H13" s="144"/>
    </row>
    <row r="14" spans="1:8">
      <c r="A14" s="145"/>
      <c r="B14" s="146"/>
      <c r="C14" s="147"/>
      <c r="D14" s="148">
        <v>72555</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10.61</v>
      </c>
      <c r="C19" s="159">
        <f>ROUND(VALUE(SUBSTITUTE(実質収支比率等に係る経年分析!G$48,"▲","-")),2)</f>
        <v>9.25</v>
      </c>
      <c r="D19" s="159">
        <f>ROUND(VALUE(SUBSTITUTE(実質収支比率等に係る経年分析!H$48,"▲","-")),2)</f>
        <v>10.37</v>
      </c>
      <c r="E19" s="159">
        <f>ROUND(VALUE(SUBSTITUTE(実質収支比率等に係る経年分析!I$48,"▲","-")),2)</f>
        <v>10.74</v>
      </c>
      <c r="F19" s="159">
        <f>ROUND(VALUE(SUBSTITUTE(実質収支比率等に係る経年分析!J$48,"▲","-")),2)</f>
        <v>20.61</v>
      </c>
    </row>
    <row r="20" spans="1:11">
      <c r="A20" s="159" t="s">
        <v>49</v>
      </c>
      <c r="B20" s="159">
        <f>ROUND(VALUE(SUBSTITUTE(実質収支比率等に係る経年分析!F$47,"▲","-")),2)</f>
        <v>42.34</v>
      </c>
      <c r="C20" s="159">
        <f>ROUND(VALUE(SUBSTITUTE(実質収支比率等に係る経年分析!G$47,"▲","-")),2)</f>
        <v>42.29</v>
      </c>
      <c r="D20" s="159">
        <f>ROUND(VALUE(SUBSTITUTE(実質収支比率等に係る経年分析!H$47,"▲","-")),2)</f>
        <v>44.78</v>
      </c>
      <c r="E20" s="159">
        <f>ROUND(VALUE(SUBSTITUTE(実質収支比率等に係る経年分析!I$47,"▲","-")),2)</f>
        <v>43.58</v>
      </c>
      <c r="F20" s="159">
        <f>ROUND(VALUE(SUBSTITUTE(実質収支比率等に係る経年分析!J$47,"▲","-")),2)</f>
        <v>22.46</v>
      </c>
    </row>
    <row r="21" spans="1:11">
      <c r="A21" s="159" t="s">
        <v>50</v>
      </c>
      <c r="B21" s="159">
        <f>IF(ISNUMBER(VALUE(SUBSTITUTE(実質収支比率等に係る経年分析!F$49,"▲","-"))),ROUND(VALUE(SUBSTITUTE(実質収支比率等に係る経年分析!F$49,"▲","-")),2),NA())</f>
        <v>-1.67</v>
      </c>
      <c r="C21" s="159">
        <f>IF(ISNUMBER(VALUE(SUBSTITUTE(実質収支比率等に係る経年分析!G$49,"▲","-"))),ROUND(VALUE(SUBSTITUTE(実質収支比率等に係る経年分析!G$49,"▲","-")),2),NA())</f>
        <v>-1.35</v>
      </c>
      <c r="D21" s="159">
        <f>IF(ISNUMBER(VALUE(SUBSTITUTE(実質収支比率等に係る経年分析!H$49,"▲","-"))),ROUND(VALUE(SUBSTITUTE(実質収支比率等に係る経年分析!H$49,"▲","-")),2),NA())</f>
        <v>6.68</v>
      </c>
      <c r="E21" s="159">
        <f>IF(ISNUMBER(VALUE(SUBSTITUTE(実質収支比率等に係る経年分析!I$49,"▲","-"))),ROUND(VALUE(SUBSTITUTE(実質収支比率等に係る経年分析!I$49,"▲","-")),2),NA())</f>
        <v>-0.66</v>
      </c>
      <c r="F21" s="159">
        <f>IF(ISNUMBER(VALUE(SUBSTITUTE(実質収支比率等に係る経年分析!J$49,"▲","-"))),ROUND(VALUE(SUBSTITUTE(実質収支比率等に係る経年分析!J$49,"▲","-")),2),NA())</f>
        <v>-11.96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0.45</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0.48</v>
      </c>
      <c r="E28" s="160" t="e">
        <f>IF(ROUND(VALUE(SUBSTITUTE(連結実質赤字比率に係る赤字・黒字の構成分析!G$42,"▲", "-")), 2) &gt;= 0, ABS(ROUND(VALUE(SUBSTITUTE(連結実質赤字比率に係る赤字・黒字の構成分析!G$42,"▲", "-")), 2)), NA())</f>
        <v>#N/A</v>
      </c>
      <c r="F28" s="160">
        <f>IF(ROUND(VALUE(SUBSTITUTE(連結実質赤字比率に係る赤字・黒字の構成分析!H$42,"▲", "-")), 2) &lt; 0, ABS(ROUND(VALUE(SUBSTITUTE(連結実質赤字比率に係る赤字・黒字の構成分析!H$42,"▲", "-")), 2)), NA())</f>
        <v>0.46</v>
      </c>
      <c r="G28" s="160" t="e">
        <f>IF(ROUND(VALUE(SUBSTITUTE(連結実質赤字比率に係る赤字・黒字の構成分析!H$42,"▲", "-")), 2) &gt;= 0, ABS(ROUND(VALUE(SUBSTITUTE(連結実質赤字比率に係る赤字・黒字の構成分析!H$42,"▲", "-")), 2)), NA())</f>
        <v>#N/A</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高齢者生活福祉センター特別会計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姫島丸特別会計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国民健康保険診療所特別会計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c r="A33" s="160" t="str">
        <f>IF(連結実質赤字比率に係る赤字・黒字の構成分析!C$37="",NA(),連結実質赤字比率に係る赤字・黒字の構成分析!C$37)</f>
        <v>地域包括支援センター特別会計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0.06</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0.19</v>
      </c>
    </row>
    <row r="35" spans="1:16">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0.99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9.24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10.35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344</v>
      </c>
      <c r="E42" s="161"/>
      <c r="F42" s="161"/>
      <c r="G42" s="161">
        <f>'実質公債費比率（分子）の構造'!L$52</f>
        <v>346</v>
      </c>
      <c r="H42" s="161"/>
      <c r="I42" s="161"/>
      <c r="J42" s="161">
        <f>'実質公債費比率（分子）の構造'!M$52</f>
        <v>319</v>
      </c>
      <c r="K42" s="161"/>
      <c r="L42" s="161"/>
      <c r="M42" s="161">
        <f>'実質公債費比率（分子）の構造'!N$52</f>
        <v>304</v>
      </c>
      <c r="N42" s="161"/>
      <c r="O42" s="161"/>
      <c r="P42" s="161">
        <f>'実質公債費比率（分子）の構造'!O$52</f>
        <v>277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49</v>
      </c>
      <c r="C46" s="161"/>
      <c r="D46" s="161"/>
      <c r="E46" s="161">
        <f>'実質公債費比率（分子）の構造'!L$48</f>
        <v>48</v>
      </c>
      <c r="F46" s="161"/>
      <c r="G46" s="161"/>
      <c r="H46" s="161">
        <f>'実質公債費比率（分子）の構造'!M$48</f>
        <v>52</v>
      </c>
      <c r="I46" s="161"/>
      <c r="J46" s="161"/>
      <c r="K46" s="161">
        <f>'実質公債費比率（分子）の構造'!N$48</f>
        <v>58</v>
      </c>
      <c r="L46" s="161"/>
      <c r="M46" s="161"/>
      <c r="N46" s="161">
        <f>'実質公債費比率（分子）の構造'!O$48</f>
        <v>60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380</v>
      </c>
      <c r="C49" s="161"/>
      <c r="D49" s="161"/>
      <c r="E49" s="161">
        <f>'実質公債費比率（分子）の構造'!L$45</f>
        <v>369</v>
      </c>
      <c r="F49" s="161"/>
      <c r="G49" s="161"/>
      <c r="H49" s="161">
        <f>'実質公債費比率（分子）の構造'!M$45</f>
        <v>317</v>
      </c>
      <c r="I49" s="161"/>
      <c r="J49" s="161"/>
      <c r="K49" s="161">
        <f>'実質公債費比率（分子）の構造'!N$45</f>
        <v>292</v>
      </c>
      <c r="L49" s="161"/>
      <c r="M49" s="161"/>
      <c r="N49" s="161">
        <f>'実質公債費比率（分子）の構造'!O$45</f>
        <v>279</v>
      </c>
      <c r="O49" s="161"/>
      <c r="P49" s="161"/>
    </row>
    <row r="50" spans="1:16">
      <c r="A50" s="161" t="s">
        <v>64</v>
      </c>
      <c r="B50" s="161" t="e">
        <f>NA()</f>
        <v>#N/A</v>
      </c>
      <c r="C50" s="161">
        <f>IF(ISNUMBER('実質公債費比率（分子）の構造'!K$53),'実質公債費比率（分子）の構造'!K$53,NA())</f>
        <v>85</v>
      </c>
      <c r="D50" s="161" t="e">
        <f>NA()</f>
        <v>#N/A</v>
      </c>
      <c r="E50" s="161" t="e">
        <f>NA()</f>
        <v>#N/A</v>
      </c>
      <c r="F50" s="161">
        <f>IF(ISNUMBER('実質公債費比率（分子）の構造'!L$53),'実質公債費比率（分子）の構造'!L$53,NA())</f>
        <v>71</v>
      </c>
      <c r="G50" s="161" t="e">
        <f>NA()</f>
        <v>#N/A</v>
      </c>
      <c r="H50" s="161" t="e">
        <f>NA()</f>
        <v>#N/A</v>
      </c>
      <c r="I50" s="161">
        <f>IF(ISNUMBER('実質公債費比率（分子）の構造'!M$53),'実質公債費比率（分子）の構造'!M$53,NA())</f>
        <v>50</v>
      </c>
      <c r="J50" s="161" t="e">
        <f>NA()</f>
        <v>#N/A</v>
      </c>
      <c r="K50" s="161" t="e">
        <f>NA()</f>
        <v>#N/A</v>
      </c>
      <c r="L50" s="161">
        <f>IF(ISNUMBER('実質公債費比率（分子）の構造'!N$53),'実質公債費比率（分子）の構造'!N$53,NA())</f>
        <v>46</v>
      </c>
      <c r="M50" s="161" t="e">
        <f>NA()</f>
        <v>#N/A</v>
      </c>
      <c r="N50" s="161" t="e">
        <f>NA()</f>
        <v>#N/A</v>
      </c>
      <c r="O50" s="161">
        <f>IF(ISNUMBER('実質公債費比率（分子）の構造'!O$53),'実質公債費比率（分子）の構造'!O$53,NA())</f>
        <v>62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2273</v>
      </c>
      <c r="E56" s="160"/>
      <c r="F56" s="160"/>
      <c r="G56" s="160">
        <f>'将来負担比率（分子）の構造'!J$52</f>
        <v>2360</v>
      </c>
      <c r="H56" s="160"/>
      <c r="I56" s="160"/>
      <c r="J56" s="160">
        <f>'将来負担比率（分子）の構造'!K$52</f>
        <v>2176</v>
      </c>
      <c r="K56" s="160"/>
      <c r="L56" s="160"/>
      <c r="M56" s="160">
        <f>'将来負担比率（分子）の構造'!L$52</f>
        <v>2093</v>
      </c>
      <c r="N56" s="160"/>
      <c r="O56" s="160"/>
      <c r="P56" s="160">
        <f>'将来負担比率（分子）の構造'!M$52</f>
        <v>1957</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2876</v>
      </c>
      <c r="E58" s="160"/>
      <c r="F58" s="160"/>
      <c r="G58" s="160">
        <f>'将来負担比率（分子）の構造'!J$50</f>
        <v>2911</v>
      </c>
      <c r="H58" s="160"/>
      <c r="I58" s="160"/>
      <c r="J58" s="160">
        <f>'将来負担比率（分子）の構造'!K$50</f>
        <v>3070</v>
      </c>
      <c r="K58" s="160"/>
      <c r="L58" s="160"/>
      <c r="M58" s="160">
        <f>'将来負担比率（分子）の構造'!L$50</f>
        <v>3125</v>
      </c>
      <c r="N58" s="160"/>
      <c r="O58" s="160"/>
      <c r="P58" s="160">
        <f>'将来負担比率（分子）の構造'!M$50</f>
        <v>3128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145</v>
      </c>
      <c r="C62" s="160"/>
      <c r="D62" s="160"/>
      <c r="E62" s="160">
        <f>'将来負担比率（分子）の構造'!J$45</f>
        <v>95</v>
      </c>
      <c r="F62" s="160"/>
      <c r="G62" s="160"/>
      <c r="H62" s="160">
        <f>'将来負担比率（分子）の構造'!K$45</f>
        <v>123</v>
      </c>
      <c r="I62" s="160"/>
      <c r="J62" s="160"/>
      <c r="K62" s="160" t="str">
        <f>'将来負担比率（分子）の構造'!L$45</f>
        <v>-</v>
      </c>
      <c r="L62" s="160"/>
      <c r="M62" s="160"/>
      <c r="N62" s="160" t="str">
        <f>'将来負担比率（分子）の構造'!M$45</f>
        <v>-</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450</v>
      </c>
      <c r="C64" s="160"/>
      <c r="D64" s="160"/>
      <c r="E64" s="160">
        <f>'将来負担比率（分子）の構造'!J$43</f>
        <v>407</v>
      </c>
      <c r="F64" s="160"/>
      <c r="G64" s="160"/>
      <c r="H64" s="160">
        <f>'将来負担比率（分子）の構造'!K$43</f>
        <v>433</v>
      </c>
      <c r="I64" s="160"/>
      <c r="J64" s="160"/>
      <c r="K64" s="160">
        <f>'将来負担比率（分子）の構造'!L$43</f>
        <v>446</v>
      </c>
      <c r="L64" s="160"/>
      <c r="M64" s="160"/>
      <c r="N64" s="160">
        <f>'将来負担比率（分子）の構造'!M$43</f>
        <v>428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2306</v>
      </c>
      <c r="C66" s="160"/>
      <c r="D66" s="160"/>
      <c r="E66" s="160">
        <f>'将来負担比率（分子）の構造'!J$41</f>
        <v>2191</v>
      </c>
      <c r="F66" s="160"/>
      <c r="G66" s="160"/>
      <c r="H66" s="160">
        <f>'将来負担比率（分子）の構造'!K$41</f>
        <v>2007</v>
      </c>
      <c r="I66" s="160"/>
      <c r="J66" s="160"/>
      <c r="K66" s="160">
        <f>'将来負担比率（分子）の構造'!L$41</f>
        <v>1977</v>
      </c>
      <c r="L66" s="160"/>
      <c r="M66" s="160"/>
      <c r="N66" s="160">
        <f>'将来負担比率（分子）の構造'!M$41</f>
        <v>1863</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626</v>
      </c>
      <c r="C72" s="164">
        <f>基金残高に係る経年分析!G55</f>
        <v>611</v>
      </c>
      <c r="D72" s="164">
        <f>基金残高に係る経年分析!H55</f>
        <v>311</v>
      </c>
    </row>
    <row r="73" spans="1:16">
      <c r="A73" s="163" t="s">
        <v>71</v>
      </c>
      <c r="B73" s="164">
        <f>基金残高に係る経年分析!F56</f>
        <v>246</v>
      </c>
      <c r="C73" s="164">
        <f>基金残高に係る経年分析!G56</f>
        <v>246</v>
      </c>
      <c r="D73" s="164">
        <f>基金残高に係る経年分析!H56</f>
        <v>246</v>
      </c>
    </row>
    <row r="74" spans="1:16">
      <c r="A74" s="163" t="s">
        <v>72</v>
      </c>
      <c r="B74" s="164">
        <f>基金残高に係る経年分析!F57</f>
        <v>2059</v>
      </c>
      <c r="C74" s="164">
        <f>基金残高に係る経年分析!G57</f>
        <v>2139</v>
      </c>
      <c r="D74" s="164">
        <f>基金残高に係る経年分析!H57</f>
        <v>2442</v>
      </c>
    </row>
  </sheetData>
  <sheetProtection algorithmName="SHA-512" hashValue="OJCWilPuAhXEdOJycRx889Ues+ro+JkPNmzpeKs2Y03VOjBerXBwpQh3Vp2FyEaunSHqly+GQbXQS1l/0Gg8YQ==" saltValue="L4lJNPwRgF3xlZN6GhZ7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2019-02-14T05:16:55Z</dcterms:created>
  <dcterms:modified xsi:type="dcterms:W3CDTF">2019-10-30T00:30:20Z</dcterms:modified>
  <cp:category/>
</cp:coreProperties>
</file>