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7" i="9" l="1"/>
  <c r="BG36" i="9"/>
  <c r="BG35" i="9"/>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BE38" i="9"/>
  <c r="AM38" i="9"/>
  <c r="C38" i="9"/>
  <c r="CO37" i="9"/>
  <c r="BW37" i="9"/>
  <c r="AM37" i="9"/>
  <c r="CO36" i="9"/>
  <c r="BW36" i="9"/>
  <c r="AM36" i="9"/>
  <c r="CO35" i="9"/>
  <c r="BW35" i="9"/>
  <c r="AM35" i="9"/>
  <c r="CO34" i="9"/>
  <c r="BW34" i="9"/>
  <c r="AM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BE34" i="9" l="1"/>
  <c r="BE35" i="9" s="1"/>
  <c r="BE36" i="9" s="1"/>
  <c r="BE37" i="9" s="1"/>
</calcChain>
</file>

<file path=xl/sharedStrings.xml><?xml version="1.0" encoding="utf-8"?>
<sst xmlns="http://schemas.openxmlformats.org/spreadsheetml/2006/main" count="1083" uniqueCount="544">
  <si>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</si>
  <si>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</si>
  <si>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</si>
  <si>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</si>
  <si>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</si>
  <si>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</si>
  <si>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</si>
  <si>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</si>
  <si>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</si>
  <si>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</si>
  <si>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</si>
  <si>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</si>
  <si>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</si>
  <si>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</si>
  <si>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</si>
  <si>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</si>
  <si>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</si>
  <si>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</si>
  <si>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</si>
  <si>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</si>
  <si>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</si>
  <si>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</si>
  <si>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</si>
  <si>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</si>
  <si>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</si>
  <si>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</si>
  <si>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</si>
  <si>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</si>
  <si>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</si>
  <si>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</si>
  <si>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</si>
  <si>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</si>
  <si>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</si>
  <si>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</si>
  <si>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</si>
  <si>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</si>
  <si>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</si>
  <si>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</si>
  <si>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</si>
  <si>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</si>
  <si>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</si>
  <si>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</si>
  <si>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</si>
  <si>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</si>
  <si>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</si>
  <si>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</si>
  <si>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</si>
  <si>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</si>
  <si>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</si>
  <si>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</si>
  <si>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</si>
  <si>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</si>
  <si>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</si>
  <si>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</si>
  <si>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</si>
  <si>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</si>
  <si>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</si>
  <si>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</si>
  <si>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</si>
  <si>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</si>
  <si>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</si>
  <si>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</si>
  <si>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</si>
  <si>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</si>
  <si>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</si>
  <si>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</si>
  <si>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</si>
  <si>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</si>
  <si>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</si>
  <si>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</si>
  <si>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</si>
  <si>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</si>
  <si>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</si>
  <si>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</si>
  <si>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</si>
  <si>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</si>
  <si>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</si>
  <si>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</si>
  <si>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</si>
  <si>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</si>
  <si>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</si>
  <si>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</si>
  <si>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</si>
  <si>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</si>
  <si>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</si>
  <si>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</si>
  <si>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</si>
  <si>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</si>
  <si>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</si>
  <si>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</si>
  <si>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</si>
  <si>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</si>
  <si>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</si>
  <si>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</si>
  <si>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</si>
  <si>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</si>
  <si>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</si>
  <si>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</si>
  <si>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</si>
  <si>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</si>
  <si>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</si>
  <si>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</si>
  <si>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</si>
  <si>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</si>
  <si>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</si>
  <si>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</si>
  <si>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</si>
  <si>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</si>
  <si>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</si>
  <si>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</si>
  <si>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</si>
  <si>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</si>
  <si>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</si>
  <si>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</si>
  <si>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</si>
  <si>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</si>
  <si>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</si>
  <si>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</si>
  <si>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</si>
  <si>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</si>
  <si>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</si>
  <si>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</si>
  <si>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</si>
  <si>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</si>
  <si>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</si>
  <si>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</si>
  <si>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</si>
  <si>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</si>
  <si>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</si>
  <si>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</si>
  <si>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</si>
  <si>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</si>
  <si>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</si>
  <si>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</si>
  <si>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</si>
  <si>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</si>
  <si>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</si>
  <si>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</si>
  <si>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</si>
  <si>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</si>
  <si>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</si>
  <si>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</si>
  <si>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</si>
  <si>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</si>
  <si>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</si>
  <si>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</si>
  <si>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</si>
  <si>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</si>
  <si>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</si>
  <si>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</si>
  <si>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</si>
  <si>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</si>
  <si>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</si>
  <si>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</si>
  <si>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</si>
  <si>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</si>
  <si>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</si>
  <si>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</si>
  <si>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</si>
  <si>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</si>
  <si>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</si>
  <si>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</si>
  <si>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</si>
  <si>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</si>
  <si>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</si>
  <si>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</si>
  <si>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</si>
  <si>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</si>
  <si>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</si>
  <si>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</si>
  <si>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</si>
  <si>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</si>
  <si>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</si>
  <si>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</si>
  <si>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</si>
  <si>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</si>
  <si>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</si>
  <si>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</si>
  <si>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</si>
  <si>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</si>
  <si>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</si>
  <si>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</si>
  <si>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</si>
  <si>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</si>
  <si>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</si>
  <si>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</si>
  <si>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</si>
  <si>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</si>
  <si>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</si>
  <si>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</si>
  <si>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</si>
  <si>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</si>
  <si>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大分県姫島村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</si>
  <si>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</si>
  <si>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</si>
  <si>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</si>
  <si>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</si>
  <si>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</si>
  <si>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</si>
  <si>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</si>
  <si>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</si>
  <si>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</si>
  <si>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</si>
  <si>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</si>
  <si>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</si>
  <si>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</si>
  <si>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</si>
  <si>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</si>
  <si>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</si>
  <si>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</si>
  <si>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</si>
  <si>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</si>
  <si>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</si>
  <si>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</si>
  <si>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</si>
  <si>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</si>
  <si>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</si>
  <si>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</si>
  <si>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</si>
  <si>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</si>
  <si>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</si>
  <si>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</si>
  <si>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</si>
  <si>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</si>
  <si>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</si>
  <si>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</si>
  <si>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</si>
  <si>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</si>
  <si>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</si>
  <si>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</si>
  <si>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</si>
  <si>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</si>
  <si>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</si>
  <si>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</si>
  <si>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</si>
  <si>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</si>
  <si>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</si>
  <si>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</si>
  <si>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</si>
  <si>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</si>
  <si>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</si>
  <si>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</si>
  <si>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</si>
  <si>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</si>
  <si>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</si>
  <si>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</si>
  <si>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</si>
  <si>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</si>
  <si>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</si>
  <si>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</si>
  <si>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</si>
  <si>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</si>
  <si>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</si>
  <si>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</si>
  <si>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</si>
  <si>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</si>
  <si>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</si>
  <si>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</si>
  <si>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</si>
  <si>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</si>
  <si>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</si>
  <si>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</si>
  <si>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</si>
  <si>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</si>
  <si>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</si>
  <si>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</si>
  <si>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</si>
  <si>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</si>
  <si>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</si>
  <si>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</si>
  <si>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</si>
  <si>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</si>
  <si>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</si>
  <si>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</si>
  <si>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</si>
  <si>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</si>
  <si>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</si>
  <si>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</si>
  <si>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</si>
  <si>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</si>
  <si>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</si>
  <si>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</si>
  <si>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</si>
  <si>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</si>
  <si>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</si>
  <si>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</si>
  <si>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</si>
  <si>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</si>
  <si>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</si>
  <si>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</si>
  <si>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</si>
  <si>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</si>
  <si>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</si>
  <si>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</si>
  <si>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</si>
  <si>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</si>
  <si>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</si>
  <si>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</si>
  <si>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</si>
  <si>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</si>
  <si>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</si>
  <si>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</si>
  <si>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</si>
  <si>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</si>
  <si>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</si>
  <si>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</si>
  <si>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</si>
  <si>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</si>
  <si>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</si>
  <si>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</si>
  <si>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</si>
  <si>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</si>
  <si>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</si>
  <si>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</si>
  <si>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</si>
  <si>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</si>
  <si>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</si>
  <si>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</si>
  <si>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</si>
  <si>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</si>
  <si>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</si>
  <si>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</si>
  <si>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</si>
  <si>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</si>
  <si>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</si>
  <si>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</si>
  <si>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</si>
  <si>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</si>
  <si>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</si>
  <si>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</si>
  <si>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</si>
  <si>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</si>
  <si>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</si>
  <si>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</si>
  <si>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</si>
  <si>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</si>
  <si>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</si>
  <si>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</si>
  <si>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</si>
  <si>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</si>
  <si>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大分県姫島村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</si>
  <si>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</si>
  <si>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</si>
  <si>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</si>
  <si>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</si>
  <si>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</si>
  <si>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</si>
  <si>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</si>
  <si>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</si>
  <si>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</si>
  <si>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</si>
  <si>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</si>
  <si>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</si>
  <si>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</si>
  <si>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</si>
  <si>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</si>
  <si>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</si>
  <si>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</si>
  <si>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</si>
  <si>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</si>
  <si>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</si>
  <si>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姫島開発総合ｾﾝﾀｰ特別会計</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</si>
  <si>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</si>
  <si>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</si>
  <si>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</si>
  <si>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</si>
  <si>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</si>
  <si>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</si>
  <si>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</si>
  <si>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</si>
  <si>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</si>
  <si>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</si>
  <si>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</si>
  <si>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</si>
  <si>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</si>
  <si>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</si>
  <si>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</si>
  <si>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</si>
  <si>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</si>
  <si>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</si>
  <si>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</si>
  <si>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</si>
  <si>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</si>
  <si>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</si>
  <si>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</si>
  <si>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</si>
  <si>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</si>
  <si>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</si>
  <si>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</si>
  <si>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</si>
  <si>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</si>
  <si>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</si>
  <si>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</si>
  <si>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</si>
  <si>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</si>
  <si>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</si>
  <si>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</si>
  <si>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</si>
  <si>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</si>
  <si>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</si>
  <si>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</si>
  <si>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</si>
  <si>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</si>
  <si>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</si>
  <si>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</si>
  <si>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</si>
  <si>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</si>
  <si>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</si>
  <si>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</si>
  <si>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</si>
  <si>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</si>
  <si>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</si>
  <si>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</si>
  <si>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</si>
  <si>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</si>
  <si>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</si>
  <si>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</si>
  <si>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</si>
  <si>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</si>
  <si>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</si>
  <si>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</si>
  <si>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</si>
  <si>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</si>
  <si>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</si>
  <si>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</si>
  <si>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</si>
  <si>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</si>
  <si>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</si>
  <si>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</si>
  <si>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</si>
  <si>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</si>
  <si>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</si>
  <si>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</si>
  <si>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</si>
  <si>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</si>
  <si>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</si>
  <si>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</si>
  <si>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</si>
  <si>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</si>
  <si>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</si>
  <si>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</si>
  <si>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</si>
  <si>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</si>
  <si>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</si>
  <si>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</si>
  <si>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</si>
  <si>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</si>
  <si>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</si>
  <si>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</si>
  <si>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</si>
  <si>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</si>
  <si>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</si>
  <si>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</si>
  <si>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</si>
  <si>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</si>
  <si>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</si>
  <si>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</si>
  <si>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</si>
  <si>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</si>
  <si>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</si>
  <si>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</si>
  <si>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</si>
  <si>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</si>
  <si>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</si>
  <si>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</si>
  <si>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</si>
  <si>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</si>
  <si>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</si>
  <si>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</si>
  <si>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</si>
  <si>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</si>
  <si>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</si>
  <si>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</si>
  <si>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</si>
  <si>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</si>
  <si>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</si>
  <si>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</si>
  <si>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</si>
  <si>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</si>
  <si>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</si>
  <si>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</si>
  <si>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</si>
  <si>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</si>
  <si>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</si>
  <si>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</si>
  <si>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</si>
  <si>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</si>
  <si>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</si>
  <si>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</si>
  <si>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</si>
  <si>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</si>
  <si>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</si>
  <si>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</si>
  <si>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</si>
  <si>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</si>
  <si>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</si>
  <si>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</si>
  <si>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</si>
  <si>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</si>
  <si>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</si>
  <si>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</si>
  <si>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</si>
  <si>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</si>
  <si>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</si>
  <si>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</si>
  <si>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</si>
  <si>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</si>
  <si>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</si>
  <si>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</si>
  <si>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</si>
  <si>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</si>
  <si>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</si>
  <si>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</si>
  <si>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</si>
  <si>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</si>
  <si>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</si>
  <si>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</si>
  <si>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</si>
  <si>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</si>
  <si>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</si>
  <si>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</si>
  <si>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</si>
  <si>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</si>
  <si>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4.10</t>
  </si>
  <si>
    <t>▲ 1.67</t>
  </si>
  <si>
    <t>▲ 1.35</t>
  </si>
  <si>
    <t>駐車場特別会計</t>
  </si>
  <si>
    <t>▲ 0.39</t>
  </si>
  <si>
    <t>▲ 0.44</t>
  </si>
  <si>
    <t>▲ 0.45</t>
  </si>
  <si>
    <t>▲ 0.48</t>
  </si>
  <si>
    <t>▲ 0.46</t>
  </si>
  <si>
    <t>一般会計</t>
  </si>
  <si>
    <t>介護保険特別会計</t>
  </si>
  <si>
    <t>国民健康保険診療所特別会計</t>
  </si>
  <si>
    <t>国民健康保険特別会計</t>
  </si>
  <si>
    <t>簡易水道事業特別会計</t>
  </si>
  <si>
    <t>地域包括支援センター特別会計</t>
  </si>
  <si>
    <t>高齢者生活福祉センター特別会計（普通会計）</t>
  </si>
  <si>
    <t>その他会計（赤字）</t>
  </si>
  <si>
    <t>その他会計（黒字）</t>
  </si>
  <si>
    <t>‐</t>
    <phoneticPr fontId="2"/>
  </si>
  <si>
    <t>-</t>
    <phoneticPr fontId="5"/>
  </si>
  <si>
    <t>姫島車えび養殖㈱</t>
    <rPh sb="0" eb="2">
      <t>ヒメシマ</t>
    </rPh>
    <rPh sb="2" eb="3">
      <t>クルマ</t>
    </rPh>
    <rPh sb="5" eb="7">
      <t>ヨウショク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</si>
</sst>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111403</c:v>
                </c:pt>
                <c:pt idx="1">
                  <c:v>80158</c:v>
                </c:pt>
                <c:pt idx="2">
                  <c:v>148617</c:v>
                </c:pt>
                <c:pt idx="3">
                  <c:v>157619</c:v>
                </c:pt>
                <c:pt idx="4">
                  <c:v>115901</c:v>
                </c:pt>
              </c:numCache>
            </c:numRef>
          </c:val>
          <c:smooth val="0"/>
        </c:ser>
        <c:dLbls>
          <c:showLegendKey val="0"/>
          <c:showVal val="0"/>
          <c:showCatName val="0"/>
          <c:showSerName val="0"/>
          <c:showPercent val="0"/>
          <c:showBubbleSize val="0"/>
        </c:dLbls>
        <c:marker val="1"/>
        <c:smooth val="0"/>
        <c:axId val="109600128"/>
        <c:axId val="109626880"/>
      </c:lineChart>
      <c:catAx>
        <c:axId val="109600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26880"/>
        <c:crosses val="autoZero"/>
        <c:auto val="1"/>
        <c:lblAlgn val="ctr"/>
        <c:lblOffset val="100"/>
        <c:tickLblSkip val="1"/>
        <c:tickMarkSkip val="1"/>
        <c:noMultiLvlLbl val="0"/>
      </c:catAx>
      <c:valAx>
        <c:axId val="1096268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0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7.31</c:v>
                </c:pt>
                <c:pt idx="1">
                  <c:v>12.4</c:v>
                </c:pt>
                <c:pt idx="2">
                  <c:v>10.61</c:v>
                </c:pt>
                <c:pt idx="3">
                  <c:v>9.25</c:v>
                </c:pt>
                <c:pt idx="4">
                  <c:v>10.37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39.770000000000003</c:v>
                </c:pt>
                <c:pt idx="1">
                  <c:v>42.74</c:v>
                </c:pt>
                <c:pt idx="2">
                  <c:v>42.34</c:v>
                </c:pt>
                <c:pt idx="3">
                  <c:v>42.29</c:v>
                </c:pt>
                <c:pt idx="4">
                  <c:v>44.78</c:v>
                </c:pt>
              </c:numCache>
            </c:numRef>
          </c:val>
        </c:ser>
        <c:dLbls>
          <c:showLegendKey val="0"/>
          <c:showVal val="0"/>
          <c:showCatName val="0"/>
          <c:showSerName val="0"/>
          <c:showPercent val="0"/>
          <c:showBubbleSize val="0"/>
        </c:dLbls>
        <c:gapWidth val="250"/>
        <c:overlap val="100"/>
        <c:axId val="120657408"/>
        <c:axId val="12065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-4.0999999999999996</c:v>
                </c:pt>
                <c:pt idx="1">
                  <c:v>4.54</c:v>
                </c:pt>
                <c:pt idx="2">
                  <c:v>-1.67</c:v>
                </c:pt>
                <c:pt idx="3">
                  <c:v>-1.35</c:v>
                </c:pt>
                <c:pt idx="4">
                  <c:v>6.68</c:v>
                </c:pt>
              </c:numCache>
            </c:numRef>
          </c:val>
          <c:smooth val="0"/>
        </c:ser>
        <c:dLbls>
          <c:showLegendKey val="0"/>
          <c:showVal val="0"/>
          <c:showCatName val="0"/>
          <c:showSerName val="0"/>
          <c:showPercent val="0"/>
          <c:showBubbleSize val="0"/>
        </c:dLbls>
        <c:marker val="1"/>
        <c:smooth val="0"/>
        <c:axId val="120657408"/>
        <c:axId val="120659328"/>
      </c:lineChart>
      <c:catAx>
        <c:axId val="1206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659328"/>
        <c:crosses val="autoZero"/>
        <c:auto val="1"/>
        <c:lblAlgn val="ctr"/>
        <c:lblOffset val="100"/>
        <c:tickLblSkip val="1"/>
        <c:tickMarkSkip val="1"/>
        <c:noMultiLvlLbl val="0"/>
      </c:catAx>
      <c:valAx>
        <c:axId val="12065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0.03</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高齢者生活福祉センター特別会計（普通会計）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地域包括支援センター特別会計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0.01</c:v>
                </c:pt>
                <c:pt idx="6">
                  <c:v>#N/A</c:v>
                </c:pt>
                <c:pt idx="7">
                  <c:v>0.03</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0.06</c:v>
                </c:pt>
                <c:pt idx="4">
                  <c:v>#N/A</c:v>
                </c:pt>
                <c:pt idx="5">
                  <c:v>0.04</c:v>
                </c:pt>
                <c:pt idx="6">
                  <c:v>#N/A</c:v>
                </c:pt>
                <c:pt idx="7">
                  <c:v>0.23</c:v>
                </c:pt>
                <c:pt idx="8">
                  <c:v>#N/A</c:v>
                </c:pt>
                <c:pt idx="9">
                  <c:v>0.01</c:v>
                </c:pt>
              </c:numCache>
            </c:numRef>
          </c:val>
        </c:ser>
        <c:ser>
          <c:idx val="6"/>
          <c:order val="6"/>
          <c:tx>
            <c:strRef>
              <c:f>データシート!$A$33</c:f>
              <c:strCache>
                <c:ptCount val="1"/>
                <c:pt idx="0">
                  <c:v>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0.06</c:v>
                </c:pt>
                <c:pt idx="4">
                  <c:v>#N/A</c:v>
                </c:pt>
                <c:pt idx="5">
                  <c:v>0.05</c:v>
                </c:pt>
                <c:pt idx="6">
                  <c:v>#N/A</c:v>
                </c:pt>
                <c:pt idx="7">
                  <c:v>0.03</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1.25</c:v>
                </c:pt>
                <c:pt idx="2">
                  <c:v>#N/A</c:v>
                </c:pt>
                <c:pt idx="3">
                  <c:v>1.56</c:v>
                </c:pt>
                <c:pt idx="4">
                  <c:v>#N/A</c:v>
                </c:pt>
                <c:pt idx="5">
                  <c:v>1.31</c:v>
                </c:pt>
                <c:pt idx="6">
                  <c:v>#N/A</c:v>
                </c:pt>
                <c:pt idx="7">
                  <c:v>0.99</c:v>
                </c:pt>
                <c:pt idx="8">
                  <c:v>#N/A</c:v>
                </c:pt>
                <c:pt idx="9">
                  <c:v>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c:v>
                </c:pt>
                <c:pt idx="2">
                  <c:v>#N/A</c:v>
                </c:pt>
                <c:pt idx="3">
                  <c:v>12.38</c:v>
                </c:pt>
                <c:pt idx="4">
                  <c:v>#N/A</c:v>
                </c:pt>
                <c:pt idx="5">
                  <c:v>10.6</c:v>
                </c:pt>
                <c:pt idx="6">
                  <c:v>#N/A</c:v>
                </c:pt>
                <c:pt idx="7">
                  <c:v>9.24</c:v>
                </c:pt>
                <c:pt idx="8">
                  <c:v>#N/A</c:v>
                </c:pt>
                <c:pt idx="9">
                  <c:v>10.35</c:v>
                </c:pt>
              </c:numCache>
            </c:numRef>
          </c:val>
        </c:ser>
        <c:ser>
          <c:idx val="9"/>
          <c:order val="9"/>
          <c:tx>
            <c:strRef>
              <c:f>データシート!$A$36</c:f>
              <c:strCache>
                <c:ptCount val="1"/>
                <c:pt idx="0">
                  <c:v>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0.39</c:v>
                </c:pt>
                <c:pt idx="1">
                  <c:v>#N/A</c:v>
                </c:pt>
                <c:pt idx="2">
                  <c:v>0.44</c:v>
                </c:pt>
                <c:pt idx="3">
                  <c:v>#N/A</c:v>
                </c:pt>
                <c:pt idx="4">
                  <c:v>0.45</c:v>
                </c:pt>
                <c:pt idx="5">
                  <c:v>#N/A</c:v>
                </c:pt>
                <c:pt idx="6">
                  <c:v>0.48</c:v>
                </c:pt>
                <c:pt idx="7">
                  <c:v>#N/A</c:v>
                </c:pt>
                <c:pt idx="8">
                  <c:v>0.46</c:v>
                </c:pt>
                <c:pt idx="9">
                  <c:v>#N/A</c:v>
                </c:pt>
              </c:numCache>
            </c:numRef>
          </c:val>
        </c:ser>
        <c:dLbls>
          <c:showLegendKey val="0"/>
          <c:showVal val="0"/>
          <c:showCatName val="0"/>
          <c:showSerName val="0"/>
          <c:showPercent val="0"/>
          <c:showBubbleSize val="0"/>
        </c:dLbls>
        <c:gapWidth val="150"/>
        <c:overlap val="100"/>
        <c:axId val="121003008"/>
        <c:axId val="121017088"/>
      </c:barChart>
      <c:catAx>
        <c:axId val="12100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17088"/>
        <c:crosses val="autoZero"/>
        <c:auto val="1"/>
        <c:lblAlgn val="ctr"/>
        <c:lblOffset val="100"/>
        <c:tickLblSkip val="1"/>
        <c:tickMarkSkip val="1"/>
        <c:noMultiLvlLbl val="0"/>
      </c:catAx>
      <c:valAx>
        <c:axId val="12101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03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367</c:v>
                </c:pt>
                <c:pt idx="5">
                  <c:v>335</c:v>
                </c:pt>
                <c:pt idx="8">
                  <c:v>344</c:v>
                </c:pt>
                <c:pt idx="11">
                  <c:v>346</c:v>
                </c:pt>
                <c:pt idx="14">
                  <c:v>319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c:v>
                </c:pt>
                <c:pt idx="3">
                  <c:v>50</c:v>
                </c:pt>
                <c:pt idx="6">
                  <c:v>49</c:v>
                </c:pt>
                <c:pt idx="9">
                  <c:v>48</c:v>
                </c:pt>
                <c:pt idx="12">
                  <c:v>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415</c:v>
                </c:pt>
                <c:pt idx="3">
                  <c:v>367</c:v>
                </c:pt>
                <c:pt idx="6">
                  <c:v>380</c:v>
                </c:pt>
                <c:pt idx="9">
                  <c:v>369</c:v>
                </c:pt>
                <c:pt idx="12">
                  <c:v>317</c:v>
                </c:pt>
              </c:numCache>
            </c:numRef>
          </c:val>
        </c:ser>
        <c:dLbls>
          <c:showLegendKey val="0"/>
          <c:showVal val="0"/>
          <c:showCatName val="0"/>
          <c:showSerName val="0"/>
          <c:showPercent val="0"/>
          <c:showBubbleSize val="0"/>
        </c:dLbls>
        <c:gapWidth val="100"/>
        <c:overlap val="100"/>
        <c:axId val="109107840"/>
        <c:axId val="10911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c:v>
                </c:pt>
                <c:pt idx="2">
                  <c:v>#N/A</c:v>
                </c:pt>
                <c:pt idx="3">
                  <c:v>#N/A</c:v>
                </c:pt>
                <c:pt idx="4">
                  <c:v>82</c:v>
                </c:pt>
                <c:pt idx="5">
                  <c:v>#N/A</c:v>
                </c:pt>
                <c:pt idx="6">
                  <c:v>#N/A</c:v>
                </c:pt>
                <c:pt idx="7">
                  <c:v>85</c:v>
                </c:pt>
                <c:pt idx="8">
                  <c:v>#N/A</c:v>
                </c:pt>
                <c:pt idx="9">
                  <c:v>#N/A</c:v>
                </c:pt>
                <c:pt idx="10">
                  <c:v>71</c:v>
                </c:pt>
                <c:pt idx="11">
                  <c:v>#N/A</c:v>
                </c:pt>
                <c:pt idx="12">
                  <c:v>#N/A</c:v>
                </c:pt>
                <c:pt idx="13">
                  <c:v>50</c:v>
                </c:pt>
                <c:pt idx="14">
                  <c:v>#N/A</c:v>
                </c:pt>
              </c:numCache>
            </c:numRef>
          </c:val>
          <c:smooth val="0"/>
        </c:ser>
        <c:dLbls>
          <c:showLegendKey val="0"/>
          <c:showVal val="0"/>
          <c:showCatName val="0"/>
          <c:showSerName val="0"/>
          <c:showPercent val="0"/>
          <c:showBubbleSize val="0"/>
        </c:dLbls>
        <c:marker val="1"/>
        <c:smooth val="0"/>
        <c:axId val="109107840"/>
        <c:axId val="109110016"/>
      </c:lineChart>
      <c:catAx>
        <c:axId val="1091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10016"/>
        <c:crosses val="autoZero"/>
        <c:auto val="1"/>
        <c:lblAlgn val="ctr"/>
        <c:lblOffset val="100"/>
        <c:tickLblSkip val="1"/>
        <c:tickMarkSkip val="1"/>
        <c:noMultiLvlLbl val="0"/>
      </c:catAx>
      <c:valAx>
        <c:axId val="10911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2587</c:v>
                </c:pt>
                <c:pt idx="5">
                  <c:v>2474</c:v>
                </c:pt>
                <c:pt idx="8">
                  <c:v>2273</c:v>
                </c:pt>
                <c:pt idx="11">
                  <c:v>2360</c:v>
                </c:pt>
                <c:pt idx="14">
                  <c:v>2176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2579</c:v>
                </c:pt>
                <c:pt idx="5">
                  <c:v>2663</c:v>
                </c:pt>
                <c:pt idx="8">
                  <c:v>2876</c:v>
                </c:pt>
                <c:pt idx="11">
                  <c:v>2911</c:v>
                </c:pt>
                <c:pt idx="14">
                  <c:v>3070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181</c:v>
                </c:pt>
                <c:pt idx="3">
                  <c:v>278</c:v>
                </c:pt>
                <c:pt idx="6">
                  <c:v>145</c:v>
                </c:pt>
                <c:pt idx="9">
                  <c:v>95</c:v>
                </c:pt>
                <c:pt idx="12">
                  <c:v>123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519</c:v>
                </c:pt>
                <c:pt idx="3">
                  <c:v>478</c:v>
                </c:pt>
                <c:pt idx="6">
                  <c:v>450</c:v>
                </c:pt>
                <c:pt idx="9">
                  <c:v>407</c:v>
                </c:pt>
                <c:pt idx="12">
                  <c:v>433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2587</c:v>
                </c:pt>
                <c:pt idx="3">
                  <c:v>2409</c:v>
                </c:pt>
                <c:pt idx="6">
                  <c:v>2306</c:v>
                </c:pt>
                <c:pt idx="9">
                  <c:v>2191</c:v>
                </c:pt>
                <c:pt idx="12">
                  <c:v>2007</c:v>
                </c:pt>
              </c:numCache>
            </c:numRef>
          </c:val>
        </c:ser>
        <c:dLbls>
          <c:showLegendKey val="0"/>
          <c:showVal val="0"/>
          <c:showCatName val="0"/>
          <c:showSerName val="0"/>
          <c:showPercent val="0"/>
          <c:showBubbleSize val="0"/>
        </c:dLbls>
        <c:gapWidth val="100"/>
        <c:overlap val="100"/>
        <c:axId val="109401216"/>
        <c:axId val="10940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401216"/>
        <c:axId val="109403136"/>
      </c:lineChart>
      <c:catAx>
        <c:axId val="10940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403136"/>
        <c:crosses val="autoZero"/>
        <c:auto val="1"/>
        <c:lblAlgn val="ctr"/>
        <c:lblOffset val="100"/>
        <c:tickLblSkip val="1"/>
        <c:tickMarkSkip val="1"/>
        <c:noMultiLvlLbl val="0"/>
      </c:catAx>
      <c:valAx>
        <c:axId val="10940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0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130628</xdr:rowOff>
    </xdr:to>
    <xdr:cxnSp macro="">
      <xdr:nvCxnSpPr>
        <xdr:cNvPr id="69" name="直線コネクタ 68"/>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2" name="直線コネクタ 71"/>
        <xdr:cNvCxnSpPr/>
      </xdr:nvCxnSpPr>
      <xdr:spPr>
        <a:xfrm flipV="1">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147865</xdr:rowOff>
    </xdr:to>
    <xdr:cxnSp macro="">
      <xdr:nvCxnSpPr>
        <xdr:cNvPr id="75" name="直線コネクタ 74"/>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147865</xdr:rowOff>
    </xdr:to>
    <xdr:cxnSp macro="">
      <xdr:nvCxnSpPr>
        <xdr:cNvPr id="78" name="直線コネクタ 77"/>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9"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2" name="円/楕円 91"/>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3" name="テキスト ボックス 92"/>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4" name="円/楕円 93"/>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5" name="テキスト ボックス 94"/>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6" name="円/楕円 95"/>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7" name="テキスト ボックス 96"/>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前年に比べて８．０</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改善</a:t>
          </a:r>
          <a:r>
            <a:rPr kumimoji="1" lang="ja-JP" altLang="ja-JP" sz="1300">
              <a:solidFill>
                <a:sysClr val="windowText" lastClr="000000"/>
              </a:solidFill>
              <a:effectLst/>
              <a:latin typeface="+mn-lt"/>
              <a:ea typeface="+mn-ea"/>
              <a:cs typeface="+mn-cs"/>
            </a:rPr>
            <a:t>している。主な要因としては、公債費の減があげられる。内訳は、一般公共事業債の減、過疎対策事業債の減、臨時財政対策債の減によるものである。８．０ポイント</a:t>
          </a:r>
          <a:r>
            <a:rPr kumimoji="1" lang="ja-JP" altLang="en-US" sz="1300">
              <a:solidFill>
                <a:sysClr val="windowText" lastClr="000000"/>
              </a:solidFill>
              <a:effectLst/>
              <a:latin typeface="+mn-lt"/>
              <a:ea typeface="+mn-ea"/>
              <a:cs typeface="+mn-cs"/>
            </a:rPr>
            <a:t>改善</a:t>
          </a:r>
          <a:r>
            <a:rPr kumimoji="1" lang="ja-JP" altLang="ja-JP" sz="1300">
              <a:solidFill>
                <a:sysClr val="windowText" lastClr="000000"/>
              </a:solidFill>
              <a:effectLst/>
              <a:latin typeface="+mn-lt"/>
              <a:ea typeface="+mn-ea"/>
              <a:cs typeface="+mn-cs"/>
            </a:rPr>
            <a:t>したが、類似団体と比較すると高いので、今後も職員給与費の削減、退職者の補充を必要最小限に抑え、物品調達の見直しなどの歳出削減策を実施し、経常収支比率の減少に努める。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65</xdr:row>
      <xdr:rowOff>125306</xdr:rowOff>
    </xdr:to>
    <xdr:cxnSp macro="">
      <xdr:nvCxnSpPr>
        <xdr:cNvPr id="132" name="直線コネクタ 131"/>
        <xdr:cNvCxnSpPr/>
      </xdr:nvCxnSpPr>
      <xdr:spPr>
        <a:xfrm flipV="1">
          <a:off x="4114800" y="10947823"/>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64981</xdr:rowOff>
    </xdr:from>
    <xdr:to>
      <xdr:col>6</xdr:col>
      <xdr:colOff>0</xdr:colOff>
      <xdr:row>65</xdr:row>
      <xdr:rowOff>125306</xdr:rowOff>
    </xdr:to>
    <xdr:cxnSp macro="">
      <xdr:nvCxnSpPr>
        <xdr:cNvPr id="135" name="直線コネクタ 134"/>
        <xdr:cNvCxnSpPr/>
      </xdr:nvCxnSpPr>
      <xdr:spPr>
        <a:xfrm>
          <a:off x="3225800" y="112092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64981</xdr:rowOff>
    </xdr:to>
    <xdr:cxnSp macro="">
      <xdr:nvCxnSpPr>
        <xdr:cNvPr id="138" name="直線コネクタ 137"/>
        <xdr:cNvCxnSpPr/>
      </xdr:nvCxnSpPr>
      <xdr:spPr>
        <a:xfrm>
          <a:off x="2336800" y="11116733"/>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89112</xdr:rowOff>
    </xdr:to>
    <xdr:cxnSp macro="">
      <xdr:nvCxnSpPr>
        <xdr:cNvPr id="141" name="直線コネクタ 140"/>
        <xdr:cNvCxnSpPr/>
      </xdr:nvCxnSpPr>
      <xdr:spPr>
        <a:xfrm flipV="1">
          <a:off x="1447800" y="1111673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51" name="円/楕円 150"/>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67750</xdr:rowOff>
    </xdr:from>
    <xdr:ext cx="762000" cy="259045"/>
    <xdr:sp macro="" textlink="">
      <xdr:nvSpPr>
        <xdr:cNvPr id="152"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74506</xdr:rowOff>
    </xdr:from>
    <xdr:to>
      <xdr:col>6</xdr:col>
      <xdr:colOff>50800</xdr:colOff>
      <xdr:row>66</xdr:row>
      <xdr:rowOff>4656</xdr:rowOff>
    </xdr:to>
    <xdr:sp macro="" textlink="">
      <xdr:nvSpPr>
        <xdr:cNvPr id="153" name="円/楕円 152"/>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160883</xdr:rowOff>
    </xdr:from>
    <xdr:ext cx="736600" cy="259045"/>
    <xdr:sp macro="" textlink="">
      <xdr:nvSpPr>
        <xdr:cNvPr id="154" name="テキスト ボックス 153"/>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14181</xdr:rowOff>
    </xdr:from>
    <xdr:to>
      <xdr:col>4</xdr:col>
      <xdr:colOff>533400</xdr:colOff>
      <xdr:row>65</xdr:row>
      <xdr:rowOff>115781</xdr:rowOff>
    </xdr:to>
    <xdr:sp macro="" textlink="">
      <xdr:nvSpPr>
        <xdr:cNvPr id="155" name="円/楕円 154"/>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100558</xdr:rowOff>
    </xdr:from>
    <xdr:ext cx="762000" cy="259045"/>
    <xdr:sp macro="" textlink="">
      <xdr:nvSpPr>
        <xdr:cNvPr id="156" name="テキスト ボックス 155"/>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7" name="円/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38312</xdr:rowOff>
    </xdr:from>
    <xdr:to>
      <xdr:col>2</xdr:col>
      <xdr:colOff>127000</xdr:colOff>
      <xdr:row>65</xdr:row>
      <xdr:rowOff>139912</xdr:rowOff>
    </xdr:to>
    <xdr:sp macro="" textlink="">
      <xdr:nvSpPr>
        <xdr:cNvPr id="159" name="円/楕円 158"/>
        <xdr:cNvSpPr/>
      </xdr:nvSpPr>
      <xdr:spPr>
        <a:xfrm>
          <a:off x="1397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124689</xdr:rowOff>
    </xdr:from>
    <xdr:ext cx="762000" cy="259045"/>
    <xdr:sp macro="" textlink="">
      <xdr:nvSpPr>
        <xdr:cNvPr id="160" name="テキスト ボックス 159"/>
        <xdr:cNvSpPr txBox="1"/>
      </xdr:nvSpPr>
      <xdr:spPr>
        <a:xfrm>
          <a:off x="1066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[371,600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特別職報酬・給料・職員手当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83410</xdr:rowOff>
    </xdr:from>
    <xdr:to>
      <xdr:col>7</xdr:col>
      <xdr:colOff>152400</xdr:colOff>
      <xdr:row>82</xdr:row>
      <xdr:rowOff>111300</xdr:rowOff>
    </xdr:to>
    <xdr:cxnSp macro="">
      <xdr:nvCxnSpPr>
        <xdr:cNvPr id="196" name="直線コネクタ 195"/>
        <xdr:cNvCxnSpPr/>
      </xdr:nvCxnSpPr>
      <xdr:spPr>
        <a:xfrm>
          <a:off x="4114800" y="14142310"/>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46047</xdr:rowOff>
    </xdr:from>
    <xdr:to>
      <xdr:col>6</xdr:col>
      <xdr:colOff>0</xdr:colOff>
      <xdr:row>82</xdr:row>
      <xdr:rowOff>83410</xdr:rowOff>
    </xdr:to>
    <xdr:cxnSp macro="">
      <xdr:nvCxnSpPr>
        <xdr:cNvPr id="199" name="直線コネクタ 198"/>
        <xdr:cNvCxnSpPr/>
      </xdr:nvCxnSpPr>
      <xdr:spPr>
        <a:xfrm>
          <a:off x="3225800" y="14104947"/>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46047</xdr:rowOff>
    </xdr:from>
    <xdr:to>
      <xdr:col>4</xdr:col>
      <xdr:colOff>482600</xdr:colOff>
      <xdr:row>82</xdr:row>
      <xdr:rowOff>67528</xdr:rowOff>
    </xdr:to>
    <xdr:cxnSp macro="">
      <xdr:nvCxnSpPr>
        <xdr:cNvPr id="202" name="直線コネクタ 201"/>
        <xdr:cNvCxnSpPr/>
      </xdr:nvCxnSpPr>
      <xdr:spPr>
        <a:xfrm flipV="1">
          <a:off x="2336800" y="14104947"/>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67528</xdr:rowOff>
    </xdr:from>
    <xdr:to>
      <xdr:col>3</xdr:col>
      <xdr:colOff>279400</xdr:colOff>
      <xdr:row>82</xdr:row>
      <xdr:rowOff>72172</xdr:rowOff>
    </xdr:to>
    <xdr:cxnSp macro="">
      <xdr:nvCxnSpPr>
        <xdr:cNvPr id="205" name="直線コネクタ 204"/>
        <xdr:cNvCxnSpPr/>
      </xdr:nvCxnSpPr>
      <xdr:spPr>
        <a:xfrm flipV="1">
          <a:off x="1447800" y="14126428"/>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60500</xdr:rowOff>
    </xdr:from>
    <xdr:to>
      <xdr:col>7</xdr:col>
      <xdr:colOff>203200</xdr:colOff>
      <xdr:row>82</xdr:row>
      <xdr:rowOff>162100</xdr:rowOff>
    </xdr:to>
    <xdr:sp macro="" textlink="">
      <xdr:nvSpPr>
        <xdr:cNvPr id="215" name="円/楕円 214"/>
        <xdr:cNvSpPr/>
      </xdr:nvSpPr>
      <xdr:spPr>
        <a:xfrm>
          <a:off x="49022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77027</xdr:rowOff>
    </xdr:from>
    <xdr:ext cx="762000" cy="259045"/>
    <xdr:sp macro="" textlink="">
      <xdr:nvSpPr>
        <xdr:cNvPr id="216" name="人件費・物件費等の状況該当値テキスト"/>
        <xdr:cNvSpPr txBox="1"/>
      </xdr:nvSpPr>
      <xdr:spPr>
        <a:xfrm>
          <a:off x="5041900" y="139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371,600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32610</xdr:rowOff>
    </xdr:from>
    <xdr:to>
      <xdr:col>6</xdr:col>
      <xdr:colOff>50800</xdr:colOff>
      <xdr:row>82</xdr:row>
      <xdr:rowOff>134210</xdr:rowOff>
    </xdr:to>
    <xdr:sp macro="" textlink="">
      <xdr:nvSpPr>
        <xdr:cNvPr id="217" name="円/楕円 216"/>
        <xdr:cNvSpPr/>
      </xdr:nvSpPr>
      <xdr:spPr>
        <a:xfrm>
          <a:off x="4064000" y="14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144387</xdr:rowOff>
    </xdr:from>
    <xdr:ext cx="736600" cy="259045"/>
    <xdr:sp macro="" textlink="">
      <xdr:nvSpPr>
        <xdr:cNvPr id="218" name="テキスト ボックス 217"/>
        <xdr:cNvSpPr txBox="1"/>
      </xdr:nvSpPr>
      <xdr:spPr>
        <a:xfrm>
          <a:off x="3733800" y="1386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347,328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166697</xdr:rowOff>
    </xdr:from>
    <xdr:to>
      <xdr:col>4</xdr:col>
      <xdr:colOff>533400</xdr:colOff>
      <xdr:row>82</xdr:row>
      <xdr:rowOff>96847</xdr:rowOff>
    </xdr:to>
    <xdr:sp macro="" textlink="">
      <xdr:nvSpPr>
        <xdr:cNvPr id="219" name="円/楕円 218"/>
        <xdr:cNvSpPr/>
      </xdr:nvSpPr>
      <xdr:spPr>
        <a:xfrm>
          <a:off x="3175000" y="140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107024</xdr:rowOff>
    </xdr:from>
    <xdr:ext cx="762000" cy="259045"/>
    <xdr:sp macro="" textlink="">
      <xdr:nvSpPr>
        <xdr:cNvPr id="220" name="テキスト ボックス 219"/>
        <xdr:cNvSpPr txBox="1"/>
      </xdr:nvSpPr>
      <xdr:spPr>
        <a:xfrm>
          <a:off x="2844800" y="1382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16728</xdr:rowOff>
    </xdr:from>
    <xdr:to>
      <xdr:col>3</xdr:col>
      <xdr:colOff>330200</xdr:colOff>
      <xdr:row>82</xdr:row>
      <xdr:rowOff>118328</xdr:rowOff>
    </xdr:to>
    <xdr:sp macro="" textlink="">
      <xdr:nvSpPr>
        <xdr:cNvPr id="221" name="円/楕円 220"/>
        <xdr:cNvSpPr/>
      </xdr:nvSpPr>
      <xdr:spPr>
        <a:xfrm>
          <a:off x="2286000" y="140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128505</xdr:rowOff>
    </xdr:from>
    <xdr:ext cx="762000" cy="259045"/>
    <xdr:sp macro="" textlink="">
      <xdr:nvSpPr>
        <xdr:cNvPr id="222" name="テキスト ボックス 221"/>
        <xdr:cNvSpPr txBox="1"/>
      </xdr:nvSpPr>
      <xdr:spPr>
        <a:xfrm>
          <a:off x="1955800" y="138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21372</xdr:rowOff>
    </xdr:from>
    <xdr:to>
      <xdr:col>2</xdr:col>
      <xdr:colOff>127000</xdr:colOff>
      <xdr:row>82</xdr:row>
      <xdr:rowOff>122972</xdr:rowOff>
    </xdr:to>
    <xdr:sp macro="" textlink="">
      <xdr:nvSpPr>
        <xdr:cNvPr id="223" name="円/楕円 222"/>
        <xdr:cNvSpPr/>
      </xdr:nvSpPr>
      <xdr:spPr>
        <a:xfrm>
          <a:off x="1397000" y="140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133149</xdr:rowOff>
    </xdr:from>
    <xdr:ext cx="762000" cy="259045"/>
    <xdr:sp macro="" textlink="">
      <xdr:nvSpPr>
        <xdr:cNvPr id="224" name="テキスト ボックス 223"/>
        <xdr:cNvSpPr txBox="1"/>
      </xdr:nvSpPr>
      <xdr:spPr>
        <a:xfrm>
          <a:off x="1066800" y="1384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本村では、定住促進・雇用の場の確保として職員１人あたりの給与を抑え、職員を多く雇用している（ワークシェアリング）ため、</a:t>
          </a:r>
          <a:r>
            <a:rPr kumimoji="1" lang="ja-JP" altLang="en-US" sz="1300">
              <a:solidFill>
                <a:schemeClr val="dk1"/>
              </a:solidFill>
              <a:effectLst/>
              <a:latin typeface="+mn-lt"/>
              <a:ea typeface="+mn-ea"/>
              <a:cs typeface="+mn-cs"/>
            </a:rPr>
            <a:t>ラスパイレス指数は顕著に低くなっている。今後も施策の方向に変更はないため、この水準で推移していく。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97282</xdr:rowOff>
    </xdr:from>
    <xdr:to>
      <xdr:col>24</xdr:col>
      <xdr:colOff>558800</xdr:colOff>
      <xdr:row>82</xdr:row>
      <xdr:rowOff>126237</xdr:rowOff>
    </xdr:to>
    <xdr:cxnSp macro="">
      <xdr:nvCxnSpPr>
        <xdr:cNvPr id="256" name="直線コネクタ 255"/>
        <xdr:cNvCxnSpPr/>
      </xdr:nvCxnSpPr>
      <xdr:spPr>
        <a:xfrm>
          <a:off x="16179800" y="14156182"/>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58674</xdr:rowOff>
    </xdr:from>
    <xdr:to>
      <xdr:col>23</xdr:col>
      <xdr:colOff>406400</xdr:colOff>
      <xdr:row>82</xdr:row>
      <xdr:rowOff>97282</xdr:rowOff>
    </xdr:to>
    <xdr:cxnSp macro="">
      <xdr:nvCxnSpPr>
        <xdr:cNvPr id="259" name="直線コネクタ 258"/>
        <xdr:cNvCxnSpPr/>
      </xdr:nvCxnSpPr>
      <xdr:spPr>
        <a:xfrm>
          <a:off x="15290800" y="141175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58674</xdr:rowOff>
    </xdr:from>
    <xdr:to>
      <xdr:col>22</xdr:col>
      <xdr:colOff>203200</xdr:colOff>
      <xdr:row>83</xdr:row>
      <xdr:rowOff>65787</xdr:rowOff>
    </xdr:to>
    <xdr:cxnSp macro="">
      <xdr:nvCxnSpPr>
        <xdr:cNvPr id="262" name="直線コネクタ 261"/>
        <xdr:cNvCxnSpPr/>
      </xdr:nvCxnSpPr>
      <xdr:spPr>
        <a:xfrm flipV="1">
          <a:off x="14401800" y="14117574"/>
          <a:ext cx="889000" cy="1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65787</xdr:rowOff>
    </xdr:from>
    <xdr:to>
      <xdr:col>21</xdr:col>
      <xdr:colOff>0</xdr:colOff>
      <xdr:row>83</xdr:row>
      <xdr:rowOff>80263</xdr:rowOff>
    </xdr:to>
    <xdr:cxnSp macro="">
      <xdr:nvCxnSpPr>
        <xdr:cNvPr id="265" name="直線コネクタ 264"/>
        <xdr:cNvCxnSpPr/>
      </xdr:nvCxnSpPr>
      <xdr:spPr>
        <a:xfrm flipV="1">
          <a:off x="13512800" y="1429613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75437</xdr:rowOff>
    </xdr:from>
    <xdr:to>
      <xdr:col>24</xdr:col>
      <xdr:colOff>609600</xdr:colOff>
      <xdr:row>83</xdr:row>
      <xdr:rowOff>5587</xdr:rowOff>
    </xdr:to>
    <xdr:sp macro="" textlink="">
      <xdr:nvSpPr>
        <xdr:cNvPr id="275" name="円/楕円 274"/>
        <xdr:cNvSpPr/>
      </xdr:nvSpPr>
      <xdr:spPr>
        <a:xfrm>
          <a:off x="169672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168164</xdr:rowOff>
    </xdr:from>
    <xdr:ext cx="762000" cy="259045"/>
    <xdr:sp macro="" textlink="">
      <xdr:nvSpPr>
        <xdr:cNvPr id="276" name="給与水準   （国との比較）該当値テキスト"/>
        <xdr:cNvSpPr txBox="1"/>
      </xdr:nvSpPr>
      <xdr:spPr>
        <a:xfrm>
          <a:off x="17106900" y="14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46482</xdr:rowOff>
    </xdr:from>
    <xdr:to>
      <xdr:col>23</xdr:col>
      <xdr:colOff>457200</xdr:colOff>
      <xdr:row>82</xdr:row>
      <xdr:rowOff>148082</xdr:rowOff>
    </xdr:to>
    <xdr:sp macro="" textlink="">
      <xdr:nvSpPr>
        <xdr:cNvPr id="277" name="円/楕円 276"/>
        <xdr:cNvSpPr/>
      </xdr:nvSpPr>
      <xdr:spPr>
        <a:xfrm>
          <a:off x="16129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158259</xdr:rowOff>
    </xdr:from>
    <xdr:ext cx="736600" cy="259045"/>
    <xdr:sp macro="" textlink="">
      <xdr:nvSpPr>
        <xdr:cNvPr id="278" name="テキスト ボックス 277"/>
        <xdr:cNvSpPr txBox="1"/>
      </xdr:nvSpPr>
      <xdr:spPr>
        <a:xfrm>
          <a:off x="15798800" y="1387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7874</xdr:rowOff>
    </xdr:from>
    <xdr:to>
      <xdr:col>22</xdr:col>
      <xdr:colOff>254000</xdr:colOff>
      <xdr:row>82</xdr:row>
      <xdr:rowOff>109474</xdr:rowOff>
    </xdr:to>
    <xdr:sp macro="" textlink="">
      <xdr:nvSpPr>
        <xdr:cNvPr id="279" name="円/楕円 278"/>
        <xdr:cNvSpPr/>
      </xdr:nvSpPr>
      <xdr:spPr>
        <a:xfrm>
          <a:off x="152400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119651</xdr:rowOff>
    </xdr:from>
    <xdr:ext cx="762000" cy="259045"/>
    <xdr:sp macro="" textlink="">
      <xdr:nvSpPr>
        <xdr:cNvPr id="280" name="テキスト ボックス 279"/>
        <xdr:cNvSpPr txBox="1"/>
      </xdr:nvSpPr>
      <xdr:spPr>
        <a:xfrm>
          <a:off x="14909800" y="138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14987</xdr:rowOff>
    </xdr:from>
    <xdr:to>
      <xdr:col>21</xdr:col>
      <xdr:colOff>50800</xdr:colOff>
      <xdr:row>83</xdr:row>
      <xdr:rowOff>116587</xdr:rowOff>
    </xdr:to>
    <xdr:sp macro="" textlink="">
      <xdr:nvSpPr>
        <xdr:cNvPr id="281" name="円/楕円 280"/>
        <xdr:cNvSpPr/>
      </xdr:nvSpPr>
      <xdr:spPr>
        <a:xfrm>
          <a:off x="14351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126764</xdr:rowOff>
    </xdr:from>
    <xdr:ext cx="762000" cy="259045"/>
    <xdr:sp macro="" textlink="">
      <xdr:nvSpPr>
        <xdr:cNvPr id="282" name="テキスト ボックス 281"/>
        <xdr:cNvSpPr txBox="1"/>
      </xdr:nvSpPr>
      <xdr:spPr>
        <a:xfrm>
          <a:off x="14020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29463</xdr:rowOff>
    </xdr:from>
    <xdr:to>
      <xdr:col>19</xdr:col>
      <xdr:colOff>533400</xdr:colOff>
      <xdr:row>83</xdr:row>
      <xdr:rowOff>131063</xdr:rowOff>
    </xdr:to>
    <xdr:sp macro="" textlink="">
      <xdr:nvSpPr>
        <xdr:cNvPr id="283" name="円/楕円 282"/>
        <xdr:cNvSpPr/>
      </xdr:nvSpPr>
      <xdr:spPr>
        <a:xfrm>
          <a:off x="13462000" y="142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141240</xdr:rowOff>
    </xdr:from>
    <xdr:ext cx="762000" cy="259045"/>
    <xdr:sp macro="" textlink="">
      <xdr:nvSpPr>
        <xdr:cNvPr id="284" name="テキスト ボックス 283"/>
        <xdr:cNvSpPr txBox="1"/>
      </xdr:nvSpPr>
      <xdr:spPr>
        <a:xfrm>
          <a:off x="13131800" y="140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16929</xdr:rowOff>
    </xdr:from>
    <xdr:to>
      <xdr:col>24</xdr:col>
      <xdr:colOff>558800</xdr:colOff>
      <xdr:row>64</xdr:row>
      <xdr:rowOff>73634</xdr:rowOff>
    </xdr:to>
    <xdr:cxnSp macro="">
      <xdr:nvCxnSpPr>
        <xdr:cNvPr id="316" name="直線コネクタ 315"/>
        <xdr:cNvCxnSpPr/>
      </xdr:nvCxnSpPr>
      <xdr:spPr>
        <a:xfrm>
          <a:off x="16179800" y="10989729"/>
          <a:ext cx="8382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16929</xdr:rowOff>
    </xdr:from>
    <xdr:to>
      <xdr:col>23</xdr:col>
      <xdr:colOff>406400</xdr:colOff>
      <xdr:row>64</xdr:row>
      <xdr:rowOff>19101</xdr:rowOff>
    </xdr:to>
    <xdr:cxnSp macro="">
      <xdr:nvCxnSpPr>
        <xdr:cNvPr id="319" name="直線コネクタ 318"/>
        <xdr:cNvCxnSpPr/>
      </xdr:nvCxnSpPr>
      <xdr:spPr>
        <a:xfrm flipV="1">
          <a:off x="15290800" y="109897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59766</xdr:rowOff>
    </xdr:from>
    <xdr:to>
      <xdr:col>22</xdr:col>
      <xdr:colOff>203200</xdr:colOff>
      <xdr:row>64</xdr:row>
      <xdr:rowOff>19101</xdr:rowOff>
    </xdr:to>
    <xdr:cxnSp macro="">
      <xdr:nvCxnSpPr>
        <xdr:cNvPr id="322" name="直線コネクタ 321"/>
        <xdr:cNvCxnSpPr/>
      </xdr:nvCxnSpPr>
      <xdr:spPr>
        <a:xfrm>
          <a:off x="14401800" y="10861116"/>
          <a:ext cx="889000" cy="1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59766</xdr:rowOff>
    </xdr:from>
    <xdr:to>
      <xdr:col>21</xdr:col>
      <xdr:colOff>0</xdr:colOff>
      <xdr:row>63</xdr:row>
      <xdr:rowOff>113576</xdr:rowOff>
    </xdr:to>
    <xdr:cxnSp macro="">
      <xdr:nvCxnSpPr>
        <xdr:cNvPr id="325" name="直線コネクタ 324"/>
        <xdr:cNvCxnSpPr/>
      </xdr:nvCxnSpPr>
      <xdr:spPr>
        <a:xfrm flipV="1">
          <a:off x="13512800" y="10861116"/>
          <a:ext cx="8890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22834</xdr:rowOff>
    </xdr:from>
    <xdr:to>
      <xdr:col>24</xdr:col>
      <xdr:colOff>609600</xdr:colOff>
      <xdr:row>64</xdr:row>
      <xdr:rowOff>124434</xdr:rowOff>
    </xdr:to>
    <xdr:sp macro="" textlink="">
      <xdr:nvSpPr>
        <xdr:cNvPr id="335" name="円/楕円 334"/>
        <xdr:cNvSpPr/>
      </xdr:nvSpPr>
      <xdr:spPr>
        <a:xfrm>
          <a:off x="16967200" y="109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166361</xdr:rowOff>
    </xdr:from>
    <xdr:ext cx="762000" cy="259045"/>
    <xdr:sp macro="" textlink="">
      <xdr:nvSpPr>
        <xdr:cNvPr id="336" name="定員管理の状況該当値テキスト"/>
        <xdr:cNvSpPr txBox="1"/>
      </xdr:nvSpPr>
      <xdr:spPr>
        <a:xfrm>
          <a:off x="17106900" y="109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137579</xdr:rowOff>
    </xdr:from>
    <xdr:to>
      <xdr:col>23</xdr:col>
      <xdr:colOff>457200</xdr:colOff>
      <xdr:row>64</xdr:row>
      <xdr:rowOff>67729</xdr:rowOff>
    </xdr:to>
    <xdr:sp macro="" textlink="">
      <xdr:nvSpPr>
        <xdr:cNvPr id="337" name="円/楕円 336"/>
        <xdr:cNvSpPr/>
      </xdr:nvSpPr>
      <xdr:spPr>
        <a:xfrm>
          <a:off x="16129000" y="109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52506</xdr:rowOff>
    </xdr:from>
    <xdr:ext cx="736600" cy="259045"/>
    <xdr:sp macro="" textlink="">
      <xdr:nvSpPr>
        <xdr:cNvPr id="338" name="テキスト ボックス 337"/>
        <xdr:cNvSpPr txBox="1"/>
      </xdr:nvSpPr>
      <xdr:spPr>
        <a:xfrm>
          <a:off x="15798800" y="1102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139751</xdr:rowOff>
    </xdr:from>
    <xdr:to>
      <xdr:col>22</xdr:col>
      <xdr:colOff>254000</xdr:colOff>
      <xdr:row>64</xdr:row>
      <xdr:rowOff>69901</xdr:rowOff>
    </xdr:to>
    <xdr:sp macro="" textlink="">
      <xdr:nvSpPr>
        <xdr:cNvPr id="339" name="円/楕円 338"/>
        <xdr:cNvSpPr/>
      </xdr:nvSpPr>
      <xdr:spPr>
        <a:xfrm>
          <a:off x="152400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54678</xdr:rowOff>
    </xdr:from>
    <xdr:ext cx="762000" cy="259045"/>
    <xdr:sp macro="" textlink="">
      <xdr:nvSpPr>
        <xdr:cNvPr id="340" name="テキスト ボックス 339"/>
        <xdr:cNvSpPr txBox="1"/>
      </xdr:nvSpPr>
      <xdr:spPr>
        <a:xfrm>
          <a:off x="14909800" y="1102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8966</xdr:rowOff>
    </xdr:from>
    <xdr:to>
      <xdr:col>21</xdr:col>
      <xdr:colOff>50800</xdr:colOff>
      <xdr:row>63</xdr:row>
      <xdr:rowOff>110566</xdr:rowOff>
    </xdr:to>
    <xdr:sp macro="" textlink="">
      <xdr:nvSpPr>
        <xdr:cNvPr id="341" name="円/楕円 340"/>
        <xdr:cNvSpPr/>
      </xdr:nvSpPr>
      <xdr:spPr>
        <a:xfrm>
          <a:off x="14351000" y="108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95343</xdr:rowOff>
    </xdr:from>
    <xdr:ext cx="762000" cy="259045"/>
    <xdr:sp macro="" textlink="">
      <xdr:nvSpPr>
        <xdr:cNvPr id="342" name="テキスト ボックス 341"/>
        <xdr:cNvSpPr txBox="1"/>
      </xdr:nvSpPr>
      <xdr:spPr>
        <a:xfrm>
          <a:off x="14020800" y="1089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62776</xdr:rowOff>
    </xdr:from>
    <xdr:to>
      <xdr:col>19</xdr:col>
      <xdr:colOff>533400</xdr:colOff>
      <xdr:row>63</xdr:row>
      <xdr:rowOff>164376</xdr:rowOff>
    </xdr:to>
    <xdr:sp macro="" textlink="">
      <xdr:nvSpPr>
        <xdr:cNvPr id="343" name="円/楕円 342"/>
        <xdr:cNvSpPr/>
      </xdr:nvSpPr>
      <xdr:spPr>
        <a:xfrm>
          <a:off x="13462000" y="10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149153</xdr:rowOff>
    </xdr:from>
    <xdr:ext cx="762000" cy="259045"/>
    <xdr:sp macro="" textlink="">
      <xdr:nvSpPr>
        <xdr:cNvPr id="344" name="テキスト ボックス 343"/>
        <xdr:cNvSpPr txBox="1"/>
      </xdr:nvSpPr>
      <xdr:spPr>
        <a:xfrm>
          <a:off x="13131800" y="109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a:t>
          </a:r>
          <a:r>
            <a:rPr kumimoji="1" lang="ja-JP" altLang="en-US" sz="1300">
              <a:solidFill>
                <a:sysClr val="windowText" lastClr="000000"/>
              </a:solidFill>
              <a:latin typeface="ＭＳ Ｐゴシック"/>
            </a:rPr>
            <a:t>多額の費用がかかると推測されるため、将来負担の増とならないよう注視し、計画的に実施していくとともに、借入については</a:t>
          </a:r>
          <a:r>
            <a:rPr kumimoji="1" lang="ja-JP" altLang="ja-JP" sz="1300">
              <a:solidFill>
                <a:sysClr val="windowText" lastClr="000000"/>
              </a:solidFill>
              <a:effectLst/>
              <a:latin typeface="+mn-lt"/>
              <a:ea typeface="+mn-ea"/>
              <a:cs typeface="+mn-cs"/>
            </a:rPr>
            <a:t>交付税措置の多い</a:t>
          </a:r>
          <a:r>
            <a:rPr kumimoji="1" lang="ja-JP" altLang="en-US" sz="1300">
              <a:solidFill>
                <a:sysClr val="windowText" lastClr="000000"/>
              </a:solidFill>
              <a:effectLst/>
              <a:latin typeface="+mn-lt"/>
              <a:ea typeface="+mn-ea"/>
              <a:cs typeface="+mn-cs"/>
            </a:rPr>
            <a:t>地方債</a:t>
          </a:r>
          <a:r>
            <a:rPr kumimoji="1" lang="ja-JP" altLang="ja-JP" sz="1300">
              <a:solidFill>
                <a:sysClr val="windowText" lastClr="000000"/>
              </a:solidFill>
              <a:effectLst/>
              <a:latin typeface="+mn-lt"/>
              <a:ea typeface="+mn-ea"/>
              <a:cs typeface="+mn-cs"/>
            </a:rPr>
            <a:t>の借入を中心に考慮し、財政の健全化に努める。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109982</xdr:rowOff>
    </xdr:to>
    <xdr:cxnSp macro="">
      <xdr:nvCxnSpPr>
        <xdr:cNvPr id="375" name="直線コネクタ 374"/>
        <xdr:cNvCxnSpPr/>
      </xdr:nvCxnSpPr>
      <xdr:spPr>
        <a:xfrm flipV="1">
          <a:off x="16179800" y="707669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158242</xdr:rowOff>
    </xdr:to>
    <xdr:cxnSp macro="">
      <xdr:nvCxnSpPr>
        <xdr:cNvPr id="378" name="直線コネクタ 377"/>
        <xdr:cNvCxnSpPr/>
      </xdr:nvCxnSpPr>
      <xdr:spPr>
        <a:xfrm flipV="1">
          <a:off x="15290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64008</xdr:rowOff>
    </xdr:to>
    <xdr:cxnSp macro="">
      <xdr:nvCxnSpPr>
        <xdr:cNvPr id="381" name="直線コネクタ 380"/>
        <xdr:cNvCxnSpPr/>
      </xdr:nvCxnSpPr>
      <xdr:spPr>
        <a:xfrm flipV="1">
          <a:off x="14401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150876</xdr:rowOff>
    </xdr:to>
    <xdr:cxnSp macro="">
      <xdr:nvCxnSpPr>
        <xdr:cNvPr id="384" name="直線コネクタ 383"/>
        <xdr:cNvCxnSpPr/>
      </xdr:nvCxnSpPr>
      <xdr:spPr>
        <a:xfrm flipV="1">
          <a:off x="13512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4" name="円/楕円 393"/>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12971</xdr:rowOff>
    </xdr:from>
    <xdr:ext cx="762000" cy="259045"/>
    <xdr:sp macro="" textlink="">
      <xdr:nvSpPr>
        <xdr:cNvPr id="395"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6" name="円/楕円 395"/>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97" name="テキスト ボックス 39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398" name="円/楕円 397"/>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99" name="テキスト ボックス 398"/>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0" name="円/楕円 399"/>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1" name="テキスト ボックス 400"/>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2" name="円/楕円 401"/>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3" name="テキスト ボックス 402"/>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２４８．８％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a:t>
          </a:r>
          <a:r>
            <a:rPr kumimoji="1" lang="ja-JP" altLang="en-US" sz="1300">
              <a:solidFill>
                <a:sysClr val="windowText" lastClr="000000"/>
              </a:solidFill>
              <a:latin typeface="ＭＳ Ｐゴシック"/>
            </a:rPr>
            <a:t>抑えて、また借入については交付税措置の多い地方債の借入を中心に考慮し、財政の健全化に努める。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定住促進・雇用の場の確保として職員１人あたりの給与を低くし、職員を多く雇用</a:t>
          </a:r>
          <a:r>
            <a:rPr kumimoji="1" lang="ja-JP" altLang="en-US" sz="1300">
              <a:solidFill>
                <a:sysClr val="windowText" lastClr="000000"/>
              </a:solidFill>
              <a:latin typeface="ＭＳ Ｐゴシック"/>
            </a:rPr>
            <a:t>する施策を実施しているため、類似団体と比較して高くなっている。平成２６年度に比べて２．３ポイント改善しているが、要因として退職手当組合負担金の減があげられる。今後も引き続き、職員給与費の削減や、退職者の補充を必要最小限にとどめる等の歳出削減策を行い、経常収支比率の減少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156718</xdr:rowOff>
    </xdr:from>
    <xdr:to>
      <xdr:col>7</xdr:col>
      <xdr:colOff>15875</xdr:colOff>
      <xdr:row>40</xdr:row>
      <xdr:rowOff>90424</xdr:rowOff>
    </xdr:to>
    <xdr:cxnSp macro="">
      <xdr:nvCxnSpPr>
        <xdr:cNvPr id="64" name="直線コネクタ 63"/>
        <xdr:cNvCxnSpPr/>
      </xdr:nvCxnSpPr>
      <xdr:spPr>
        <a:xfrm flipV="1">
          <a:off x="3987800" y="68432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90424</xdr:rowOff>
    </xdr:to>
    <xdr:cxnSp macro="">
      <xdr:nvCxnSpPr>
        <xdr:cNvPr id="67" name="直線コネクタ 66"/>
        <xdr:cNvCxnSpPr/>
      </xdr:nvCxnSpPr>
      <xdr:spPr>
        <a:xfrm>
          <a:off x="3098800" y="68249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39</xdr:row>
      <xdr:rowOff>147574</xdr:rowOff>
    </xdr:to>
    <xdr:cxnSp macro="">
      <xdr:nvCxnSpPr>
        <xdr:cNvPr id="70" name="直線コネクタ 69"/>
        <xdr:cNvCxnSpPr/>
      </xdr:nvCxnSpPr>
      <xdr:spPr>
        <a:xfrm flipV="1">
          <a:off x="2209800" y="6824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147574</xdr:rowOff>
    </xdr:from>
    <xdr:to>
      <xdr:col>3</xdr:col>
      <xdr:colOff>142875</xdr:colOff>
      <xdr:row>40</xdr:row>
      <xdr:rowOff>17272</xdr:rowOff>
    </xdr:to>
    <xdr:cxnSp macro="">
      <xdr:nvCxnSpPr>
        <xdr:cNvPr id="73" name="直線コネクタ 72"/>
        <xdr:cNvCxnSpPr/>
      </xdr:nvCxnSpPr>
      <xdr:spPr>
        <a:xfrm flipV="1">
          <a:off x="1320800" y="6834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105918</xdr:rowOff>
    </xdr:from>
    <xdr:to>
      <xdr:col>7</xdr:col>
      <xdr:colOff>66675</xdr:colOff>
      <xdr:row>40</xdr:row>
      <xdr:rowOff>36068</xdr:rowOff>
    </xdr:to>
    <xdr:sp macro="" textlink="">
      <xdr:nvSpPr>
        <xdr:cNvPr id="83" name="円/楕円 82"/>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77995</xdr:rowOff>
    </xdr:from>
    <xdr:ext cx="762000" cy="259045"/>
    <xdr:sp macro="" textlink="">
      <xdr:nvSpPr>
        <xdr:cNvPr id="84" name="人件費該当値テキスト"/>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39624</xdr:rowOff>
    </xdr:from>
    <xdr:to>
      <xdr:col>5</xdr:col>
      <xdr:colOff>600075</xdr:colOff>
      <xdr:row>40</xdr:row>
      <xdr:rowOff>141224</xdr:rowOff>
    </xdr:to>
    <xdr:sp macro="" textlink="">
      <xdr:nvSpPr>
        <xdr:cNvPr id="85" name="円/楕円 84"/>
        <xdr:cNvSpPr/>
      </xdr:nvSpPr>
      <xdr:spPr>
        <a:xfrm>
          <a:off x="3937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126001</xdr:rowOff>
    </xdr:from>
    <xdr:ext cx="736600" cy="259045"/>
    <xdr:sp macro="" textlink="">
      <xdr:nvSpPr>
        <xdr:cNvPr id="86" name="テキスト ボックス 85"/>
        <xdr:cNvSpPr txBox="1"/>
      </xdr:nvSpPr>
      <xdr:spPr>
        <a:xfrm>
          <a:off x="3606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7" name="円/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96774</xdr:rowOff>
    </xdr:from>
    <xdr:to>
      <xdr:col>3</xdr:col>
      <xdr:colOff>193675</xdr:colOff>
      <xdr:row>40</xdr:row>
      <xdr:rowOff>26924</xdr:rowOff>
    </xdr:to>
    <xdr:sp macro="" textlink="">
      <xdr:nvSpPr>
        <xdr:cNvPr id="89" name="円/楕円 88"/>
        <xdr:cNvSpPr/>
      </xdr:nvSpPr>
      <xdr:spPr>
        <a:xfrm>
          <a:off x="2159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11701</xdr:rowOff>
    </xdr:from>
    <xdr:ext cx="762000" cy="259045"/>
    <xdr:sp macro="" textlink="">
      <xdr:nvSpPr>
        <xdr:cNvPr id="90" name="テキスト ボックス 89"/>
        <xdr:cNvSpPr txBox="1"/>
      </xdr:nvSpPr>
      <xdr:spPr>
        <a:xfrm>
          <a:off x="1828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137922</xdr:rowOff>
    </xdr:from>
    <xdr:to>
      <xdr:col>1</xdr:col>
      <xdr:colOff>676275</xdr:colOff>
      <xdr:row>40</xdr:row>
      <xdr:rowOff>68072</xdr:rowOff>
    </xdr:to>
    <xdr:sp macro="" textlink="">
      <xdr:nvSpPr>
        <xdr:cNvPr id="91" name="円/楕円 90"/>
        <xdr:cNvSpPr/>
      </xdr:nvSpPr>
      <xdr:spPr>
        <a:xfrm>
          <a:off x="1270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52849</xdr:rowOff>
    </xdr:from>
    <xdr:ext cx="762000" cy="259045"/>
    <xdr:sp macro="" textlink="">
      <xdr:nvSpPr>
        <xdr:cNvPr id="92" name="テキスト ボックス 91"/>
        <xdr:cNvSpPr txBox="1"/>
      </xdr:nvSpPr>
      <xdr:spPr>
        <a:xfrm>
          <a:off x="939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平成２６年度と比べて、ポイントに変更はない。今後も引き続き、物品調達の見直し等の経費削減に努め、財政の健全化を図る。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1270</xdr:rowOff>
    </xdr:to>
    <xdr:cxnSp macro="">
      <xdr:nvCxnSpPr>
        <xdr:cNvPr id="125" name="直線コネクタ 124"/>
        <xdr:cNvCxnSpPr/>
      </xdr:nvCxnSpPr>
      <xdr:spPr>
        <a:xfrm>
          <a:off x="15671800" y="291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1270</xdr:rowOff>
    </xdr:to>
    <xdr:cxnSp macro="">
      <xdr:nvCxnSpPr>
        <xdr:cNvPr id="128" name="直線コネクタ 127"/>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17</xdr:row>
      <xdr:rowOff>1270</xdr:rowOff>
    </xdr:to>
    <xdr:cxnSp macro="">
      <xdr:nvCxnSpPr>
        <xdr:cNvPr id="131" name="直線コネクタ 130"/>
        <xdr:cNvCxnSpPr/>
      </xdr:nvCxnSpPr>
      <xdr:spPr>
        <a:xfrm>
          <a:off x="13893800" y="283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96520</xdr:rowOff>
    </xdr:to>
    <xdr:cxnSp macro="">
      <xdr:nvCxnSpPr>
        <xdr:cNvPr id="134" name="直線コネクタ 133"/>
        <xdr:cNvCxnSpPr/>
      </xdr:nvCxnSpPr>
      <xdr:spPr>
        <a:xfrm>
          <a:off x="13004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0" name="円/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1" name="テキスト ボックス 150"/>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2" name="円/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６年度と比べて０．２ポイント減少している。その要因は子ども医療費の助成について平成２７年度はその財源を平成２６年度から繰り越して実施した地方創生先行型交付金を充当して実施したことによるものと考えられる。平成２８年度以降については平成２６年度と同様に地方債（過疎対策事業債・ソフト事業）を充当するため、ポイントについては、平成２６年度の水準に戻ると考え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29028</xdr:rowOff>
    </xdr:to>
    <xdr:cxnSp macro="">
      <xdr:nvCxnSpPr>
        <xdr:cNvPr id="187" name="直線コネクタ 186"/>
        <xdr:cNvCxnSpPr/>
      </xdr:nvCxnSpPr>
      <xdr:spPr>
        <a:xfrm flipV="1">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29028</xdr:rowOff>
    </xdr:to>
    <xdr:cxnSp macro="">
      <xdr:nvCxnSpPr>
        <xdr:cNvPr id="190" name="直線コネクタ 189"/>
        <xdr:cNvCxnSpPr/>
      </xdr:nvCxnSpPr>
      <xdr:spPr>
        <a:xfrm>
          <a:off x="3098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3" name="直線コネクタ 192"/>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12700</xdr:rowOff>
    </xdr:to>
    <xdr:cxnSp macro="">
      <xdr:nvCxnSpPr>
        <xdr:cNvPr id="196" name="直線コネクタ 195"/>
        <xdr:cNvCxnSpPr/>
      </xdr:nvCxnSpPr>
      <xdr:spPr>
        <a:xfrm>
          <a:off x="1320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4" name="円/楕円 213"/>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5" name="テキスト ボックス 214"/>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平成２６年度と比べて０．２ポイント改善しているが、金額は７，１００千円の増となっている。金額の増については、介護保険特別会計及び後期高齢者医療特別会計への繰出金の増が主な要因である。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55</xdr:row>
      <xdr:rowOff>165862</xdr:rowOff>
    </xdr:to>
    <xdr:cxnSp macro="">
      <xdr:nvCxnSpPr>
        <xdr:cNvPr id="245" name="直線コネクタ 244"/>
        <xdr:cNvCxnSpPr/>
      </xdr:nvCxnSpPr>
      <xdr:spPr>
        <a:xfrm flipV="1">
          <a:off x="15671800" y="9586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56</xdr:row>
      <xdr:rowOff>3556</xdr:rowOff>
    </xdr:to>
    <xdr:cxnSp macro="">
      <xdr:nvCxnSpPr>
        <xdr:cNvPr id="248" name="直線コネクタ 247"/>
        <xdr:cNvCxnSpPr/>
      </xdr:nvCxnSpPr>
      <xdr:spPr>
        <a:xfrm flipV="1">
          <a:off x="14782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12700</xdr:rowOff>
    </xdr:to>
    <xdr:cxnSp macro="">
      <xdr:nvCxnSpPr>
        <xdr:cNvPr id="251" name="直線コネクタ 250"/>
        <xdr:cNvCxnSpPr/>
      </xdr:nvCxnSpPr>
      <xdr:spPr>
        <a:xfrm flipV="1">
          <a:off x="13893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30988</xdr:rowOff>
    </xdr:to>
    <xdr:cxnSp macro="">
      <xdr:nvCxnSpPr>
        <xdr:cNvPr id="254" name="直線コネクタ 253"/>
        <xdr:cNvCxnSpPr/>
      </xdr:nvCxnSpPr>
      <xdr:spPr>
        <a:xfrm flipV="1">
          <a:off x="13004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64" name="円/楕円 263"/>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65"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6" name="円/楕円 265"/>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67" name="テキスト ボックス 266"/>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8" name="円/楕円 267"/>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9" name="テキスト ボックス 268"/>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0" name="円/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72" name="円/楕円 271"/>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73" name="テキスト ボックス 272"/>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平成２６年度と比べて０．１ポイントの悪化となっている。主な要因として、出産祝金の増（出生数の増加）が要因と考えている。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165862</xdr:rowOff>
    </xdr:from>
    <xdr:to>
      <xdr:col>24</xdr:col>
      <xdr:colOff>31750</xdr:colOff>
      <xdr:row>33</xdr:row>
      <xdr:rowOff>170434</xdr:rowOff>
    </xdr:to>
    <xdr:cxnSp macro="">
      <xdr:nvCxnSpPr>
        <xdr:cNvPr id="303" name="直線コネクタ 302"/>
        <xdr:cNvCxnSpPr/>
      </xdr:nvCxnSpPr>
      <xdr:spPr>
        <a:xfrm>
          <a:off x="15671800" y="58237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165862</xdr:rowOff>
    </xdr:from>
    <xdr:to>
      <xdr:col>22</xdr:col>
      <xdr:colOff>565150</xdr:colOff>
      <xdr:row>33</xdr:row>
      <xdr:rowOff>170434</xdr:rowOff>
    </xdr:to>
    <xdr:cxnSp macro="">
      <xdr:nvCxnSpPr>
        <xdr:cNvPr id="306" name="直線コネクタ 305"/>
        <xdr:cNvCxnSpPr/>
      </xdr:nvCxnSpPr>
      <xdr:spPr>
        <a:xfrm flipV="1">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161290</xdr:rowOff>
    </xdr:from>
    <xdr:to>
      <xdr:col>21</xdr:col>
      <xdr:colOff>361950</xdr:colOff>
      <xdr:row>33</xdr:row>
      <xdr:rowOff>170434</xdr:rowOff>
    </xdr:to>
    <xdr:cxnSp macro="">
      <xdr:nvCxnSpPr>
        <xdr:cNvPr id="309" name="直線コネクタ 308"/>
        <xdr:cNvCxnSpPr/>
      </xdr:nvCxnSpPr>
      <xdr:spPr>
        <a:xfrm>
          <a:off x="13893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161290</xdr:rowOff>
    </xdr:from>
    <xdr:to>
      <xdr:col>20</xdr:col>
      <xdr:colOff>158750</xdr:colOff>
      <xdr:row>33</xdr:row>
      <xdr:rowOff>170434</xdr:rowOff>
    </xdr:to>
    <xdr:cxnSp macro="">
      <xdr:nvCxnSpPr>
        <xdr:cNvPr id="312" name="直線コネクタ 311"/>
        <xdr:cNvCxnSpPr/>
      </xdr:nvCxnSpPr>
      <xdr:spPr>
        <a:xfrm flipV="1">
          <a:off x="13004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119634</xdr:rowOff>
    </xdr:from>
    <xdr:to>
      <xdr:col>24</xdr:col>
      <xdr:colOff>82550</xdr:colOff>
      <xdr:row>34</xdr:row>
      <xdr:rowOff>49784</xdr:rowOff>
    </xdr:to>
    <xdr:sp macro="" textlink="">
      <xdr:nvSpPr>
        <xdr:cNvPr id="322" name="円/楕円 321"/>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28211</xdr:rowOff>
    </xdr:from>
    <xdr:ext cx="762000" cy="259045"/>
    <xdr:sp macro="" textlink="">
      <xdr:nvSpPr>
        <xdr:cNvPr id="323" name="補助費等該当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115062</xdr:rowOff>
    </xdr:from>
    <xdr:to>
      <xdr:col>22</xdr:col>
      <xdr:colOff>615950</xdr:colOff>
      <xdr:row>34</xdr:row>
      <xdr:rowOff>45212</xdr:rowOff>
    </xdr:to>
    <xdr:sp macro="" textlink="">
      <xdr:nvSpPr>
        <xdr:cNvPr id="324" name="円/楕円 323"/>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55389</xdr:rowOff>
    </xdr:from>
    <xdr:ext cx="736600" cy="259045"/>
    <xdr:sp macro="" textlink="">
      <xdr:nvSpPr>
        <xdr:cNvPr id="325" name="テキスト ボックス 324"/>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119634</xdr:rowOff>
    </xdr:from>
    <xdr:to>
      <xdr:col>21</xdr:col>
      <xdr:colOff>412750</xdr:colOff>
      <xdr:row>34</xdr:row>
      <xdr:rowOff>49784</xdr:rowOff>
    </xdr:to>
    <xdr:sp macro="" textlink="">
      <xdr:nvSpPr>
        <xdr:cNvPr id="326" name="円/楕円 325"/>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59961</xdr:rowOff>
    </xdr:from>
    <xdr:ext cx="762000" cy="259045"/>
    <xdr:sp macro="" textlink="">
      <xdr:nvSpPr>
        <xdr:cNvPr id="327" name="テキスト ボックス 326"/>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110490</xdr:rowOff>
    </xdr:from>
    <xdr:to>
      <xdr:col>20</xdr:col>
      <xdr:colOff>209550</xdr:colOff>
      <xdr:row>34</xdr:row>
      <xdr:rowOff>40640</xdr:rowOff>
    </xdr:to>
    <xdr:sp macro="" textlink="">
      <xdr:nvSpPr>
        <xdr:cNvPr id="328" name="円/楕円 327"/>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50817</xdr:rowOff>
    </xdr:from>
    <xdr:ext cx="762000" cy="259045"/>
    <xdr:sp macro="" textlink="">
      <xdr:nvSpPr>
        <xdr:cNvPr id="329" name="テキスト ボックス 328"/>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30" name="円/楕円 32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31" name="テキスト ボックス 33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平成２６年度と比べて５．４ポイ</a:t>
          </a:r>
          <a:r>
            <a:rPr kumimoji="1" lang="ja-JP" altLang="en-US" sz="1300">
              <a:solidFill>
                <a:sysClr val="windowText" lastClr="000000"/>
              </a:solidFill>
              <a:latin typeface="ＭＳ Ｐゴシック"/>
            </a:rPr>
            <a:t>ント改善している。主な要因は平成１３年度借入分（過疎債）の償還完了によるもの（主な事業：ケーブルテレビ建設事業）である。平成２２年度が公債費のピークであり、今後も減少していく。今後も、将来負担の増とならないよう、交付税措置の割合の高い地方債を中心に借入を考慮し、財政の健全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157480</xdr:rowOff>
    </xdr:from>
    <xdr:to>
      <xdr:col>7</xdr:col>
      <xdr:colOff>15875</xdr:colOff>
      <xdr:row>79</xdr:row>
      <xdr:rowOff>20320</xdr:rowOff>
    </xdr:to>
    <xdr:cxnSp macro="">
      <xdr:nvCxnSpPr>
        <xdr:cNvPr id="363" name="直線コネクタ 362"/>
        <xdr:cNvCxnSpPr/>
      </xdr:nvCxnSpPr>
      <xdr:spPr>
        <a:xfrm flipV="1">
          <a:off x="3987800" y="1335913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20320</xdr:rowOff>
    </xdr:from>
    <xdr:to>
      <xdr:col>5</xdr:col>
      <xdr:colOff>549275</xdr:colOff>
      <xdr:row>79</xdr:row>
      <xdr:rowOff>54611</xdr:rowOff>
    </xdr:to>
    <xdr:cxnSp macro="">
      <xdr:nvCxnSpPr>
        <xdr:cNvPr id="366" name="直線コネクタ 365"/>
        <xdr:cNvCxnSpPr/>
      </xdr:nvCxnSpPr>
      <xdr:spPr>
        <a:xfrm flipV="1">
          <a:off x="3098800" y="13564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54611</xdr:rowOff>
    </xdr:to>
    <xdr:cxnSp macro="">
      <xdr:nvCxnSpPr>
        <xdr:cNvPr id="369" name="直線コネクタ 368"/>
        <xdr:cNvCxnSpPr/>
      </xdr:nvCxnSpPr>
      <xdr:spPr>
        <a:xfrm>
          <a:off x="2209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81280</xdr:rowOff>
    </xdr:to>
    <xdr:cxnSp macro="">
      <xdr:nvCxnSpPr>
        <xdr:cNvPr id="372" name="直線コネクタ 371"/>
        <xdr:cNvCxnSpPr/>
      </xdr:nvCxnSpPr>
      <xdr:spPr>
        <a:xfrm flipV="1">
          <a:off x="1320800" y="13545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106680</xdr:rowOff>
    </xdr:from>
    <xdr:to>
      <xdr:col>7</xdr:col>
      <xdr:colOff>66675</xdr:colOff>
      <xdr:row>78</xdr:row>
      <xdr:rowOff>36830</xdr:rowOff>
    </xdr:to>
    <xdr:sp macro="" textlink="">
      <xdr:nvSpPr>
        <xdr:cNvPr id="382" name="円/楕円 381"/>
        <xdr:cNvSpPr/>
      </xdr:nvSpPr>
      <xdr:spPr>
        <a:xfrm>
          <a:off x="4775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78757</xdr:rowOff>
    </xdr:from>
    <xdr:ext cx="762000" cy="259045"/>
    <xdr:sp macro="" textlink="">
      <xdr:nvSpPr>
        <xdr:cNvPr id="383" name="公債費該当値テキスト"/>
        <xdr:cNvSpPr txBox="1"/>
      </xdr:nvSpPr>
      <xdr:spPr>
        <a:xfrm>
          <a:off x="4914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140970</xdr:rowOff>
    </xdr:from>
    <xdr:to>
      <xdr:col>5</xdr:col>
      <xdr:colOff>600075</xdr:colOff>
      <xdr:row>79</xdr:row>
      <xdr:rowOff>71120</xdr:rowOff>
    </xdr:to>
    <xdr:sp macro="" textlink="">
      <xdr:nvSpPr>
        <xdr:cNvPr id="384" name="円/楕円 383"/>
        <xdr:cNvSpPr/>
      </xdr:nvSpPr>
      <xdr:spPr>
        <a:xfrm>
          <a:off x="3937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55897</xdr:rowOff>
    </xdr:from>
    <xdr:ext cx="736600" cy="259045"/>
    <xdr:sp macro="" textlink="">
      <xdr:nvSpPr>
        <xdr:cNvPr id="385" name="テキスト ボックス 384"/>
        <xdr:cNvSpPr txBox="1"/>
      </xdr:nvSpPr>
      <xdr:spPr>
        <a:xfrm>
          <a:off x="3606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86" name="円/楕円 385"/>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7" name="テキスト ボックス 386"/>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8" name="円/楕円 387"/>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9" name="テキスト ボックス 388"/>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30480</xdr:rowOff>
    </xdr:from>
    <xdr:to>
      <xdr:col>1</xdr:col>
      <xdr:colOff>676275</xdr:colOff>
      <xdr:row>79</xdr:row>
      <xdr:rowOff>132080</xdr:rowOff>
    </xdr:to>
    <xdr:sp macro="" textlink="">
      <xdr:nvSpPr>
        <xdr:cNvPr id="390" name="円/楕円 389"/>
        <xdr:cNvSpPr/>
      </xdr:nvSpPr>
      <xdr:spPr>
        <a:xfrm>
          <a:off x="1270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116857</xdr:rowOff>
    </xdr:from>
    <xdr:ext cx="762000" cy="259045"/>
    <xdr:sp macro="" textlink="">
      <xdr:nvSpPr>
        <xdr:cNvPr id="391" name="テキスト ボックス 390"/>
        <xdr:cNvSpPr txBox="1"/>
      </xdr:nvSpPr>
      <xdr:spPr>
        <a:xfrm>
          <a:off x="939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平成２６年度と比較して２．６ポイントの改善となっているが、金額としては大きな増減はない（平成２６年度：８５４，８６６千円、平成２７年度：８７４，８０４千円　増減　１９，９３８千円）。</a:t>
          </a:r>
          <a:r>
            <a:rPr kumimoji="1" lang="ja-JP" altLang="en-US" sz="1300">
              <a:solidFill>
                <a:sysClr val="windowText" lastClr="000000"/>
              </a:solidFill>
              <a:effectLst/>
              <a:latin typeface="+mn-lt"/>
              <a:ea typeface="+mn-ea"/>
              <a:cs typeface="+mn-cs"/>
            </a:rPr>
            <a:t>今後も引き続き、歳出削減策を実施し、併せて職員の経費削減に対する意識の高揚を引き続き図っていき、財政の健全化を図っていく。</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54611</xdr:rowOff>
    </xdr:to>
    <xdr:cxnSp macro="">
      <xdr:nvCxnSpPr>
        <xdr:cNvPr id="424" name="直線コネクタ 423"/>
        <xdr:cNvCxnSpPr/>
      </xdr:nvCxnSpPr>
      <xdr:spPr>
        <a:xfrm flipV="1">
          <a:off x="15671800" y="133286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54611</xdr:rowOff>
    </xdr:to>
    <xdr:cxnSp macro="">
      <xdr:nvCxnSpPr>
        <xdr:cNvPr id="427" name="直線コネクタ 426"/>
        <xdr:cNvCxnSpPr/>
      </xdr:nvCxnSpPr>
      <xdr:spPr>
        <a:xfrm>
          <a:off x="14782800" y="133362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134620</xdr:rowOff>
    </xdr:to>
    <xdr:cxnSp macro="">
      <xdr:nvCxnSpPr>
        <xdr:cNvPr id="430" name="直線コネクタ 429"/>
        <xdr:cNvCxnSpPr/>
      </xdr:nvCxnSpPr>
      <xdr:spPr>
        <a:xfrm>
          <a:off x="13893800" y="13301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77</xdr:row>
      <xdr:rowOff>130811</xdr:rowOff>
    </xdr:to>
    <xdr:cxnSp macro="">
      <xdr:nvCxnSpPr>
        <xdr:cNvPr id="433" name="直線コネクタ 432"/>
        <xdr:cNvCxnSpPr/>
      </xdr:nvCxnSpPr>
      <xdr:spPr>
        <a:xfrm flipV="1">
          <a:off x="13004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43" name="円/楕円 442"/>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92727</xdr:rowOff>
    </xdr:from>
    <xdr:ext cx="762000" cy="259045"/>
    <xdr:sp macro="" textlink="">
      <xdr:nvSpPr>
        <xdr:cNvPr id="444" name="公債費以外該当値テキスト"/>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45" name="円/楕円 444"/>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46" name="テキスト ボックス 445"/>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47" name="円/楕円 446"/>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48" name="テキスト ボックス 447"/>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49" name="円/楕円 448"/>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50" name="テキスト ボックス 449"/>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1" name="円/楕円 450"/>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52" name="テキスト ボックス 451"/>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大分県姫島村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86067</xdr:rowOff>
    </xdr:from>
    <xdr:to>
      <xdr:col>4</xdr:col>
      <xdr:colOff>1117600</xdr:colOff>
      <xdr:row>17</xdr:row>
      <xdr:rowOff>121653</xdr:rowOff>
    </xdr:to>
    <xdr:cxnSp macro="">
      <xdr:nvCxnSpPr>
        <xdr:cNvPr id="49" name="直線コネクタ 48"/>
        <xdr:cNvCxnSpPr/>
      </xdr:nvCxnSpPr>
      <xdr:spPr bwMode="auto">
        <a:xfrm flipV="1">
          <a:off x="5003800" y="3048342"/>
          <a:ext cx="6477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121653</xdr:rowOff>
    </xdr:from>
    <xdr:to>
      <xdr:col>4</xdr:col>
      <xdr:colOff>469900</xdr:colOff>
      <xdr:row>17</xdr:row>
      <xdr:rowOff>146498</xdr:rowOff>
    </xdr:to>
    <xdr:cxnSp macro="">
      <xdr:nvCxnSpPr>
        <xdr:cNvPr id="52" name="直線コネクタ 51"/>
        <xdr:cNvCxnSpPr/>
      </xdr:nvCxnSpPr>
      <xdr:spPr bwMode="auto">
        <a:xfrm flipV="1">
          <a:off x="4305300" y="3083928"/>
          <a:ext cx="698500" cy="2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138009</xdr:rowOff>
    </xdr:from>
    <xdr:to>
      <xdr:col>3</xdr:col>
      <xdr:colOff>904875</xdr:colOff>
      <xdr:row>17</xdr:row>
      <xdr:rowOff>146498</xdr:rowOff>
    </xdr:to>
    <xdr:cxnSp macro="">
      <xdr:nvCxnSpPr>
        <xdr:cNvPr id="55" name="直線コネクタ 54"/>
        <xdr:cNvCxnSpPr/>
      </xdr:nvCxnSpPr>
      <xdr:spPr bwMode="auto">
        <a:xfrm>
          <a:off x="3606800" y="3100284"/>
          <a:ext cx="698500" cy="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110320</xdr:rowOff>
    </xdr:from>
    <xdr:to>
      <xdr:col>3</xdr:col>
      <xdr:colOff>206375</xdr:colOff>
      <xdr:row>17</xdr:row>
      <xdr:rowOff>138009</xdr:rowOff>
    </xdr:to>
    <xdr:cxnSp macro="">
      <xdr:nvCxnSpPr>
        <xdr:cNvPr id="58" name="直線コネクタ 57"/>
        <xdr:cNvCxnSpPr/>
      </xdr:nvCxnSpPr>
      <xdr:spPr bwMode="auto">
        <a:xfrm>
          <a:off x="2908300" y="3072595"/>
          <a:ext cx="698500" cy="27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35267</xdr:rowOff>
    </xdr:from>
    <xdr:to>
      <xdr:col>5</xdr:col>
      <xdr:colOff>34925</xdr:colOff>
      <xdr:row>17</xdr:row>
      <xdr:rowOff>136867</xdr:rowOff>
    </xdr:to>
    <xdr:sp macro="" textlink="">
      <xdr:nvSpPr>
        <xdr:cNvPr id="68" name="円/楕円 67"/>
        <xdr:cNvSpPr/>
      </xdr:nvSpPr>
      <xdr:spPr bwMode="auto">
        <a:xfrm>
          <a:off x="5600700" y="29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51794</xdr:rowOff>
    </xdr:from>
    <xdr:ext cx="762000" cy="259045"/>
    <xdr:sp macro="" textlink="">
      <xdr:nvSpPr>
        <xdr:cNvPr id="69" name="人口1人当たり決算額の推移該当値テキスト130"/>
        <xdr:cNvSpPr txBox="1"/>
      </xdr:nvSpPr>
      <xdr:spPr>
        <a:xfrm>
          <a:off x="5740400" y="284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266,487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70853</xdr:rowOff>
    </xdr:from>
    <xdr:to>
      <xdr:col>4</xdr:col>
      <xdr:colOff>520700</xdr:colOff>
      <xdr:row>18</xdr:row>
      <xdr:rowOff>1003</xdr:rowOff>
    </xdr:to>
    <xdr:sp macro="" textlink="">
      <xdr:nvSpPr>
        <xdr:cNvPr id="70" name="円/楕円 69"/>
        <xdr:cNvSpPr/>
      </xdr:nvSpPr>
      <xdr:spPr bwMode="auto">
        <a:xfrm>
          <a:off x="4953000" y="303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11180</xdr:rowOff>
    </xdr:from>
    <xdr:ext cx="736600" cy="259045"/>
    <xdr:sp macro="" textlink="">
      <xdr:nvSpPr>
        <xdr:cNvPr id="71" name="テキスト ボックス 70"/>
        <xdr:cNvSpPr txBox="1"/>
      </xdr:nvSpPr>
      <xdr:spPr>
        <a:xfrm>
          <a:off x="4622800" y="280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95698</xdr:rowOff>
    </xdr:from>
    <xdr:to>
      <xdr:col>3</xdr:col>
      <xdr:colOff>955675</xdr:colOff>
      <xdr:row>18</xdr:row>
      <xdr:rowOff>25848</xdr:rowOff>
    </xdr:to>
    <xdr:sp macro="" textlink="">
      <xdr:nvSpPr>
        <xdr:cNvPr id="72" name="円/楕円 71"/>
        <xdr:cNvSpPr/>
      </xdr:nvSpPr>
      <xdr:spPr bwMode="auto">
        <a:xfrm>
          <a:off x="4254500" y="305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36025</xdr:rowOff>
    </xdr:from>
    <xdr:ext cx="762000" cy="259045"/>
    <xdr:sp macro="" textlink="">
      <xdr:nvSpPr>
        <xdr:cNvPr id="73" name="テキスト ボックス 72"/>
        <xdr:cNvSpPr txBox="1"/>
      </xdr:nvSpPr>
      <xdr:spPr>
        <a:xfrm>
          <a:off x="3924300" y="282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87209</xdr:rowOff>
    </xdr:from>
    <xdr:to>
      <xdr:col>3</xdr:col>
      <xdr:colOff>257175</xdr:colOff>
      <xdr:row>18</xdr:row>
      <xdr:rowOff>17359</xdr:rowOff>
    </xdr:to>
    <xdr:sp macro="" textlink="">
      <xdr:nvSpPr>
        <xdr:cNvPr id="74" name="円/楕円 73"/>
        <xdr:cNvSpPr/>
      </xdr:nvSpPr>
      <xdr:spPr bwMode="auto">
        <a:xfrm>
          <a:off x="3556000" y="304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27536</xdr:rowOff>
    </xdr:from>
    <xdr:ext cx="762000" cy="259045"/>
    <xdr:sp macro="" textlink="">
      <xdr:nvSpPr>
        <xdr:cNvPr id="75" name="テキスト ボックス 74"/>
        <xdr:cNvSpPr txBox="1"/>
      </xdr:nvSpPr>
      <xdr:spPr>
        <a:xfrm>
          <a:off x="3225800" y="281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59520</xdr:rowOff>
    </xdr:from>
    <xdr:to>
      <xdr:col>2</xdr:col>
      <xdr:colOff>692150</xdr:colOff>
      <xdr:row>17</xdr:row>
      <xdr:rowOff>161120</xdr:rowOff>
    </xdr:to>
    <xdr:sp macro="" textlink="">
      <xdr:nvSpPr>
        <xdr:cNvPr id="76" name="円/楕円 75"/>
        <xdr:cNvSpPr/>
      </xdr:nvSpPr>
      <xdr:spPr bwMode="auto">
        <a:xfrm>
          <a:off x="2857500" y="302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171297</xdr:rowOff>
    </xdr:from>
    <xdr:ext cx="762000" cy="259045"/>
    <xdr:sp macro="" textlink="">
      <xdr:nvSpPr>
        <xdr:cNvPr id="77" name="テキスト ボックス 76"/>
        <xdr:cNvSpPr txBox="1"/>
      </xdr:nvSpPr>
      <xdr:spPr>
        <a:xfrm>
          <a:off x="2527300" y="27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321699</xdr:rowOff>
    </xdr:from>
    <xdr:to>
      <xdr:col>4</xdr:col>
      <xdr:colOff>1117600</xdr:colOff>
      <xdr:row>36</xdr:row>
      <xdr:rowOff>47196</xdr:rowOff>
    </xdr:to>
    <xdr:cxnSp macro="">
      <xdr:nvCxnSpPr>
        <xdr:cNvPr id="110" name="直線コネクタ 109"/>
        <xdr:cNvCxnSpPr/>
      </xdr:nvCxnSpPr>
      <xdr:spPr bwMode="auto">
        <a:xfrm>
          <a:off x="5003800" y="6932049"/>
          <a:ext cx="647700" cy="6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281175</xdr:rowOff>
    </xdr:from>
    <xdr:to>
      <xdr:col>4</xdr:col>
      <xdr:colOff>469900</xdr:colOff>
      <xdr:row>35</xdr:row>
      <xdr:rowOff>321699</xdr:rowOff>
    </xdr:to>
    <xdr:cxnSp macro="">
      <xdr:nvCxnSpPr>
        <xdr:cNvPr id="113" name="直線コネクタ 112"/>
        <xdr:cNvCxnSpPr/>
      </xdr:nvCxnSpPr>
      <xdr:spPr bwMode="auto">
        <a:xfrm>
          <a:off x="4305300" y="6891525"/>
          <a:ext cx="698500" cy="4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281175</xdr:rowOff>
    </xdr:from>
    <xdr:to>
      <xdr:col>3</xdr:col>
      <xdr:colOff>904875</xdr:colOff>
      <xdr:row>35</xdr:row>
      <xdr:rowOff>292987</xdr:rowOff>
    </xdr:to>
    <xdr:cxnSp macro="">
      <xdr:nvCxnSpPr>
        <xdr:cNvPr id="116" name="直線コネクタ 115"/>
        <xdr:cNvCxnSpPr/>
      </xdr:nvCxnSpPr>
      <xdr:spPr bwMode="auto">
        <a:xfrm flipV="1">
          <a:off x="3606800" y="6891525"/>
          <a:ext cx="698500" cy="1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208838</xdr:rowOff>
    </xdr:from>
    <xdr:to>
      <xdr:col>3</xdr:col>
      <xdr:colOff>206375</xdr:colOff>
      <xdr:row>35</xdr:row>
      <xdr:rowOff>292987</xdr:rowOff>
    </xdr:to>
    <xdr:cxnSp macro="">
      <xdr:nvCxnSpPr>
        <xdr:cNvPr id="119" name="直線コネクタ 118"/>
        <xdr:cNvCxnSpPr/>
      </xdr:nvCxnSpPr>
      <xdr:spPr bwMode="auto">
        <a:xfrm>
          <a:off x="2908300" y="6819188"/>
          <a:ext cx="698500" cy="84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339296</xdr:rowOff>
    </xdr:from>
    <xdr:to>
      <xdr:col>5</xdr:col>
      <xdr:colOff>34925</xdr:colOff>
      <xdr:row>36</xdr:row>
      <xdr:rowOff>97996</xdr:rowOff>
    </xdr:to>
    <xdr:sp macro="" textlink="">
      <xdr:nvSpPr>
        <xdr:cNvPr id="129" name="円/楕円 128"/>
        <xdr:cNvSpPr/>
      </xdr:nvSpPr>
      <xdr:spPr bwMode="auto">
        <a:xfrm>
          <a:off x="5600700" y="694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311373</xdr:rowOff>
    </xdr:from>
    <xdr:ext cx="762000" cy="259045"/>
    <xdr:sp macro="" textlink="">
      <xdr:nvSpPr>
        <xdr:cNvPr id="130" name="人口1人当たり決算額の推移該当値テキスト445"/>
        <xdr:cNvSpPr txBox="1"/>
      </xdr:nvSpPr>
      <xdr:spPr>
        <a:xfrm>
          <a:off x="5740400" y="69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270899</xdr:rowOff>
    </xdr:from>
    <xdr:to>
      <xdr:col>4</xdr:col>
      <xdr:colOff>520700</xdr:colOff>
      <xdr:row>36</xdr:row>
      <xdr:rowOff>29599</xdr:rowOff>
    </xdr:to>
    <xdr:sp macro="" textlink="">
      <xdr:nvSpPr>
        <xdr:cNvPr id="131" name="円/楕円 130"/>
        <xdr:cNvSpPr/>
      </xdr:nvSpPr>
      <xdr:spPr bwMode="auto">
        <a:xfrm>
          <a:off x="4953000" y="688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14376</xdr:rowOff>
    </xdr:from>
    <xdr:ext cx="736600" cy="259045"/>
    <xdr:sp macro="" textlink="">
      <xdr:nvSpPr>
        <xdr:cNvPr id="132" name="テキスト ボックス 131"/>
        <xdr:cNvSpPr txBox="1"/>
      </xdr:nvSpPr>
      <xdr:spPr>
        <a:xfrm>
          <a:off x="4622800" y="6967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230375</xdr:rowOff>
    </xdr:from>
    <xdr:to>
      <xdr:col>3</xdr:col>
      <xdr:colOff>955675</xdr:colOff>
      <xdr:row>35</xdr:row>
      <xdr:rowOff>331975</xdr:rowOff>
    </xdr:to>
    <xdr:sp macro="" textlink="">
      <xdr:nvSpPr>
        <xdr:cNvPr id="133" name="円/楕円 132"/>
        <xdr:cNvSpPr/>
      </xdr:nvSpPr>
      <xdr:spPr bwMode="auto">
        <a:xfrm>
          <a:off x="4254500" y="684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316752</xdr:rowOff>
    </xdr:from>
    <xdr:ext cx="762000" cy="259045"/>
    <xdr:sp macro="" textlink="">
      <xdr:nvSpPr>
        <xdr:cNvPr id="134" name="テキスト ボックス 133"/>
        <xdr:cNvSpPr txBox="1"/>
      </xdr:nvSpPr>
      <xdr:spPr>
        <a:xfrm>
          <a:off x="3924300" y="692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242187</xdr:rowOff>
    </xdr:from>
    <xdr:to>
      <xdr:col>3</xdr:col>
      <xdr:colOff>257175</xdr:colOff>
      <xdr:row>36</xdr:row>
      <xdr:rowOff>887</xdr:rowOff>
    </xdr:to>
    <xdr:sp macro="" textlink="">
      <xdr:nvSpPr>
        <xdr:cNvPr id="135" name="円/楕円 134"/>
        <xdr:cNvSpPr/>
      </xdr:nvSpPr>
      <xdr:spPr bwMode="auto">
        <a:xfrm>
          <a:off x="3556000" y="685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328564</xdr:rowOff>
    </xdr:from>
    <xdr:ext cx="762000" cy="259045"/>
    <xdr:sp macro="" textlink="">
      <xdr:nvSpPr>
        <xdr:cNvPr id="136" name="テキスト ボックス 135"/>
        <xdr:cNvSpPr txBox="1"/>
      </xdr:nvSpPr>
      <xdr:spPr>
        <a:xfrm>
          <a:off x="3225800" y="693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158038</xdr:rowOff>
    </xdr:from>
    <xdr:to>
      <xdr:col>2</xdr:col>
      <xdr:colOff>692150</xdr:colOff>
      <xdr:row>35</xdr:row>
      <xdr:rowOff>259638</xdr:rowOff>
    </xdr:to>
    <xdr:sp macro="" textlink="">
      <xdr:nvSpPr>
        <xdr:cNvPr id="137" name="円/楕円 136"/>
        <xdr:cNvSpPr/>
      </xdr:nvSpPr>
      <xdr:spPr bwMode="auto">
        <a:xfrm>
          <a:off x="2857500" y="67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244415</xdr:rowOff>
    </xdr:from>
    <xdr:ext cx="762000" cy="259045"/>
    <xdr:sp macro="" textlink="">
      <xdr:nvSpPr>
        <xdr:cNvPr id="138" name="テキスト ボックス 137"/>
        <xdr:cNvSpPr txBox="1"/>
      </xdr:nvSpPr>
      <xdr:spPr>
        <a:xfrm>
          <a:off x="2527300" y="68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15381</xdr:rowOff>
    </xdr:from>
    <xdr:to>
      <xdr:col>6</xdr:col>
      <xdr:colOff>511175</xdr:colOff>
      <xdr:row>37</xdr:row>
      <xdr:rowOff>26076</xdr:rowOff>
    </xdr:to>
    <xdr:cxnSp macro="">
      <xdr:nvCxnSpPr>
        <xdr:cNvPr id="63" name="直線コネクタ 62"/>
        <xdr:cNvCxnSpPr/>
      </xdr:nvCxnSpPr>
      <xdr:spPr>
        <a:xfrm flipV="1">
          <a:off x="3797300" y="6359031"/>
          <a:ext cx="8382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26076</xdr:rowOff>
    </xdr:from>
    <xdr:to>
      <xdr:col>5</xdr:col>
      <xdr:colOff>358775</xdr:colOff>
      <xdr:row>37</xdr:row>
      <xdr:rowOff>95619</xdr:rowOff>
    </xdr:to>
    <xdr:cxnSp macro="">
      <xdr:nvCxnSpPr>
        <xdr:cNvPr id="66" name="直線コネクタ 65"/>
        <xdr:cNvCxnSpPr/>
      </xdr:nvCxnSpPr>
      <xdr:spPr>
        <a:xfrm flipV="1">
          <a:off x="2908300" y="6369726"/>
          <a:ext cx="889000" cy="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86436</xdr:rowOff>
    </xdr:from>
    <xdr:to>
      <xdr:col>4</xdr:col>
      <xdr:colOff>155575</xdr:colOff>
      <xdr:row>37</xdr:row>
      <xdr:rowOff>95619</xdr:rowOff>
    </xdr:to>
    <xdr:cxnSp macro="">
      <xdr:nvCxnSpPr>
        <xdr:cNvPr id="69" name="直線コネクタ 68"/>
        <xdr:cNvCxnSpPr/>
      </xdr:nvCxnSpPr>
      <xdr:spPr>
        <a:xfrm>
          <a:off x="2019300" y="6430086"/>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51719</xdr:rowOff>
    </xdr:from>
    <xdr:to>
      <xdr:col>2</xdr:col>
      <xdr:colOff>638175</xdr:colOff>
      <xdr:row>37</xdr:row>
      <xdr:rowOff>86436</xdr:rowOff>
    </xdr:to>
    <xdr:cxnSp macro="">
      <xdr:nvCxnSpPr>
        <xdr:cNvPr id="72" name="直線コネクタ 71"/>
        <xdr:cNvCxnSpPr/>
      </xdr:nvCxnSpPr>
      <xdr:spPr>
        <a:xfrm>
          <a:off x="1130300" y="6395369"/>
          <a:ext cx="8890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136031</xdr:rowOff>
    </xdr:from>
    <xdr:to>
      <xdr:col>6</xdr:col>
      <xdr:colOff>561975</xdr:colOff>
      <xdr:row>37</xdr:row>
      <xdr:rowOff>66181</xdr:rowOff>
    </xdr:to>
    <xdr:sp macro="" textlink="">
      <xdr:nvSpPr>
        <xdr:cNvPr id="82" name="円/楕円 81"/>
        <xdr:cNvSpPr/>
      </xdr:nvSpPr>
      <xdr:spPr>
        <a:xfrm>
          <a:off x="4584700" y="630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158908</xdr:rowOff>
    </xdr:from>
    <xdr:ext cx="599010" cy="259045"/>
    <xdr:sp macro="" textlink="">
      <xdr:nvSpPr>
        <xdr:cNvPr id="83" name="人件費該当値テキスト"/>
        <xdr:cNvSpPr txBox="1"/>
      </xdr:nvSpPr>
      <xdr:spPr>
        <a:xfrm>
          <a:off x="4686300" y="615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230,568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146726</xdr:rowOff>
    </xdr:from>
    <xdr:to>
      <xdr:col>5</xdr:col>
      <xdr:colOff>409575</xdr:colOff>
      <xdr:row>37</xdr:row>
      <xdr:rowOff>76876</xdr:rowOff>
    </xdr:to>
    <xdr:sp macro="" textlink="">
      <xdr:nvSpPr>
        <xdr:cNvPr id="84" name="円/楕円 83"/>
        <xdr:cNvSpPr/>
      </xdr:nvSpPr>
      <xdr:spPr>
        <a:xfrm>
          <a:off x="3746500" y="63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93403</xdr:rowOff>
    </xdr:from>
    <xdr:ext cx="599010" cy="259045"/>
    <xdr:sp macro="" textlink="">
      <xdr:nvSpPr>
        <xdr:cNvPr id="85" name="テキスト ボックス 84"/>
        <xdr:cNvSpPr txBox="1"/>
      </xdr:nvSpPr>
      <xdr:spPr>
        <a:xfrm>
          <a:off x="3497794" y="609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44819</xdr:rowOff>
    </xdr:from>
    <xdr:to>
      <xdr:col>4</xdr:col>
      <xdr:colOff>206375</xdr:colOff>
      <xdr:row>37</xdr:row>
      <xdr:rowOff>146419</xdr:rowOff>
    </xdr:to>
    <xdr:sp macro="" textlink="">
      <xdr:nvSpPr>
        <xdr:cNvPr id="86" name="円/楕円 85"/>
        <xdr:cNvSpPr/>
      </xdr:nvSpPr>
      <xdr:spPr>
        <a:xfrm>
          <a:off x="2857500" y="63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162946</xdr:rowOff>
    </xdr:from>
    <xdr:ext cx="599010" cy="259045"/>
    <xdr:sp macro="" textlink="">
      <xdr:nvSpPr>
        <xdr:cNvPr id="87" name="テキスト ボックス 86"/>
        <xdr:cNvSpPr txBox="1"/>
      </xdr:nvSpPr>
      <xdr:spPr>
        <a:xfrm>
          <a:off x="2608794" y="616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35636</xdr:rowOff>
    </xdr:from>
    <xdr:to>
      <xdr:col>3</xdr:col>
      <xdr:colOff>3175</xdr:colOff>
      <xdr:row>37</xdr:row>
      <xdr:rowOff>137236</xdr:rowOff>
    </xdr:to>
    <xdr:sp macro="" textlink="">
      <xdr:nvSpPr>
        <xdr:cNvPr id="88" name="円/楕円 87"/>
        <xdr:cNvSpPr/>
      </xdr:nvSpPr>
      <xdr:spPr>
        <a:xfrm>
          <a:off x="1968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153763</xdr:rowOff>
    </xdr:from>
    <xdr:ext cx="599010" cy="259045"/>
    <xdr:sp macro="" textlink="">
      <xdr:nvSpPr>
        <xdr:cNvPr id="89" name="テキスト ボックス 88"/>
        <xdr:cNvSpPr txBox="1"/>
      </xdr:nvSpPr>
      <xdr:spPr>
        <a:xfrm>
          <a:off x="1719794" y="615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919</xdr:rowOff>
    </xdr:from>
    <xdr:to>
      <xdr:col>1</xdr:col>
      <xdr:colOff>485775</xdr:colOff>
      <xdr:row>37</xdr:row>
      <xdr:rowOff>102519</xdr:rowOff>
    </xdr:to>
    <xdr:sp macro="" textlink="">
      <xdr:nvSpPr>
        <xdr:cNvPr id="90" name="円/楕円 89"/>
        <xdr:cNvSpPr/>
      </xdr:nvSpPr>
      <xdr:spPr>
        <a:xfrm>
          <a:off x="1079500" y="63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119046</xdr:rowOff>
    </xdr:from>
    <xdr:ext cx="599010" cy="259045"/>
    <xdr:sp macro="" textlink="">
      <xdr:nvSpPr>
        <xdr:cNvPr id="91" name="テキスト ボックス 90"/>
        <xdr:cNvSpPr txBox="1"/>
      </xdr:nvSpPr>
      <xdr:spPr>
        <a:xfrm>
          <a:off x="830794" y="611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26079</xdr:rowOff>
    </xdr:from>
    <xdr:to>
      <xdr:col>6</xdr:col>
      <xdr:colOff>511175</xdr:colOff>
      <xdr:row>58</xdr:row>
      <xdr:rowOff>55015</xdr:rowOff>
    </xdr:to>
    <xdr:cxnSp macro="">
      <xdr:nvCxnSpPr>
        <xdr:cNvPr id="122" name="直線コネクタ 121"/>
        <xdr:cNvCxnSpPr/>
      </xdr:nvCxnSpPr>
      <xdr:spPr>
        <a:xfrm flipV="1">
          <a:off x="3797300" y="9970179"/>
          <a:ext cx="8382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55015</xdr:rowOff>
    </xdr:from>
    <xdr:to>
      <xdr:col>5</xdr:col>
      <xdr:colOff>358775</xdr:colOff>
      <xdr:row>58</xdr:row>
      <xdr:rowOff>74026</xdr:rowOff>
    </xdr:to>
    <xdr:cxnSp macro="">
      <xdr:nvCxnSpPr>
        <xdr:cNvPr id="125" name="直線コネクタ 124"/>
        <xdr:cNvCxnSpPr/>
      </xdr:nvCxnSpPr>
      <xdr:spPr>
        <a:xfrm flipV="1">
          <a:off x="2908300" y="999911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47501</xdr:rowOff>
    </xdr:from>
    <xdr:to>
      <xdr:col>4</xdr:col>
      <xdr:colOff>155575</xdr:colOff>
      <xdr:row>58</xdr:row>
      <xdr:rowOff>74026</xdr:rowOff>
    </xdr:to>
    <xdr:cxnSp macro="">
      <xdr:nvCxnSpPr>
        <xdr:cNvPr id="128" name="直線コネクタ 127"/>
        <xdr:cNvCxnSpPr/>
      </xdr:nvCxnSpPr>
      <xdr:spPr>
        <a:xfrm>
          <a:off x="2019300" y="9991601"/>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47501</xdr:rowOff>
    </xdr:from>
    <xdr:to>
      <xdr:col>2</xdr:col>
      <xdr:colOff>638175</xdr:colOff>
      <xdr:row>58</xdr:row>
      <xdr:rowOff>57583</xdr:rowOff>
    </xdr:to>
    <xdr:cxnSp macro="">
      <xdr:nvCxnSpPr>
        <xdr:cNvPr id="131" name="直線コネクタ 130"/>
        <xdr:cNvCxnSpPr/>
      </xdr:nvCxnSpPr>
      <xdr:spPr>
        <a:xfrm flipV="1">
          <a:off x="1130300" y="9991601"/>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146729</xdr:rowOff>
    </xdr:from>
    <xdr:to>
      <xdr:col>6</xdr:col>
      <xdr:colOff>561975</xdr:colOff>
      <xdr:row>58</xdr:row>
      <xdr:rowOff>76879</xdr:rowOff>
    </xdr:to>
    <xdr:sp macro="" textlink="">
      <xdr:nvSpPr>
        <xdr:cNvPr id="141" name="円/楕円 140"/>
        <xdr:cNvSpPr/>
      </xdr:nvSpPr>
      <xdr:spPr>
        <a:xfrm>
          <a:off x="45847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125156</xdr:rowOff>
    </xdr:from>
    <xdr:ext cx="599010" cy="259045"/>
    <xdr:sp macro="" textlink="">
      <xdr:nvSpPr>
        <xdr:cNvPr id="142" name="物件費該当値テキスト"/>
        <xdr:cNvSpPr txBox="1"/>
      </xdr:nvSpPr>
      <xdr:spPr>
        <a:xfrm>
          <a:off x="4686300" y="989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4215</xdr:rowOff>
    </xdr:from>
    <xdr:to>
      <xdr:col>5</xdr:col>
      <xdr:colOff>409575</xdr:colOff>
      <xdr:row>58</xdr:row>
      <xdr:rowOff>105815</xdr:rowOff>
    </xdr:to>
    <xdr:sp macro="" textlink="">
      <xdr:nvSpPr>
        <xdr:cNvPr id="143" name="円/楕円 142"/>
        <xdr:cNvSpPr/>
      </xdr:nvSpPr>
      <xdr:spPr>
        <a:xfrm>
          <a:off x="3746500" y="9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96942</xdr:rowOff>
    </xdr:from>
    <xdr:ext cx="599010" cy="259045"/>
    <xdr:sp macro="" textlink="">
      <xdr:nvSpPr>
        <xdr:cNvPr id="144" name="テキスト ボックス 143"/>
        <xdr:cNvSpPr txBox="1"/>
      </xdr:nvSpPr>
      <xdr:spPr>
        <a:xfrm>
          <a:off x="3497794" y="10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23226</xdr:rowOff>
    </xdr:from>
    <xdr:to>
      <xdr:col>4</xdr:col>
      <xdr:colOff>206375</xdr:colOff>
      <xdr:row>58</xdr:row>
      <xdr:rowOff>124826</xdr:rowOff>
    </xdr:to>
    <xdr:sp macro="" textlink="">
      <xdr:nvSpPr>
        <xdr:cNvPr id="145" name="円/楕円 144"/>
        <xdr:cNvSpPr/>
      </xdr:nvSpPr>
      <xdr:spPr>
        <a:xfrm>
          <a:off x="2857500" y="9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115953</xdr:rowOff>
    </xdr:from>
    <xdr:ext cx="599010" cy="259045"/>
    <xdr:sp macro="" textlink="">
      <xdr:nvSpPr>
        <xdr:cNvPr id="146" name="テキスト ボックス 145"/>
        <xdr:cNvSpPr txBox="1"/>
      </xdr:nvSpPr>
      <xdr:spPr>
        <a:xfrm>
          <a:off x="2608794" y="1006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168151</xdr:rowOff>
    </xdr:from>
    <xdr:to>
      <xdr:col>3</xdr:col>
      <xdr:colOff>3175</xdr:colOff>
      <xdr:row>58</xdr:row>
      <xdr:rowOff>98301</xdr:rowOff>
    </xdr:to>
    <xdr:sp macro="" textlink="">
      <xdr:nvSpPr>
        <xdr:cNvPr id="147" name="円/楕円 146"/>
        <xdr:cNvSpPr/>
      </xdr:nvSpPr>
      <xdr:spPr>
        <a:xfrm>
          <a:off x="1968500" y="99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89428</xdr:rowOff>
    </xdr:from>
    <xdr:ext cx="599010" cy="259045"/>
    <xdr:sp macro="" textlink="">
      <xdr:nvSpPr>
        <xdr:cNvPr id="148" name="テキスト ボックス 147"/>
        <xdr:cNvSpPr txBox="1"/>
      </xdr:nvSpPr>
      <xdr:spPr>
        <a:xfrm>
          <a:off x="1719794" y="1003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6783</xdr:rowOff>
    </xdr:from>
    <xdr:to>
      <xdr:col>1</xdr:col>
      <xdr:colOff>485775</xdr:colOff>
      <xdr:row>58</xdr:row>
      <xdr:rowOff>108383</xdr:rowOff>
    </xdr:to>
    <xdr:sp macro="" textlink="">
      <xdr:nvSpPr>
        <xdr:cNvPr id="149" name="円/楕円 148"/>
        <xdr:cNvSpPr/>
      </xdr:nvSpPr>
      <xdr:spPr>
        <a:xfrm>
          <a:off x="1079500" y="99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99510</xdr:rowOff>
    </xdr:from>
    <xdr:ext cx="599010" cy="259045"/>
    <xdr:sp macro="" textlink="">
      <xdr:nvSpPr>
        <xdr:cNvPr id="150" name="テキスト ボックス 149"/>
        <xdr:cNvSpPr txBox="1"/>
      </xdr:nvSpPr>
      <xdr:spPr>
        <a:xfrm>
          <a:off x="830794" y="1004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161113</xdr:rowOff>
    </xdr:from>
    <xdr:to>
      <xdr:col>6</xdr:col>
      <xdr:colOff>511175</xdr:colOff>
      <xdr:row>79</xdr:row>
      <xdr:rowOff>17030</xdr:rowOff>
    </xdr:to>
    <xdr:cxnSp macro="">
      <xdr:nvCxnSpPr>
        <xdr:cNvPr id="179" name="直線コネクタ 178"/>
        <xdr:cNvCxnSpPr/>
      </xdr:nvCxnSpPr>
      <xdr:spPr>
        <a:xfrm flipV="1">
          <a:off x="3797300" y="13534213"/>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12040</xdr:rowOff>
    </xdr:from>
    <xdr:to>
      <xdr:col>5</xdr:col>
      <xdr:colOff>358775</xdr:colOff>
      <xdr:row>79</xdr:row>
      <xdr:rowOff>17030</xdr:rowOff>
    </xdr:to>
    <xdr:cxnSp macro="">
      <xdr:nvCxnSpPr>
        <xdr:cNvPr id="182" name="直線コネクタ 181"/>
        <xdr:cNvCxnSpPr/>
      </xdr:nvCxnSpPr>
      <xdr:spPr>
        <a:xfrm>
          <a:off x="2908300" y="13556590"/>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10122</xdr:rowOff>
    </xdr:from>
    <xdr:to>
      <xdr:col>4</xdr:col>
      <xdr:colOff>155575</xdr:colOff>
      <xdr:row>79</xdr:row>
      <xdr:rowOff>12040</xdr:rowOff>
    </xdr:to>
    <xdr:cxnSp macro="">
      <xdr:nvCxnSpPr>
        <xdr:cNvPr id="185" name="直線コネクタ 184"/>
        <xdr:cNvCxnSpPr/>
      </xdr:nvCxnSpPr>
      <xdr:spPr>
        <a:xfrm>
          <a:off x="2019300" y="1355467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10122</xdr:rowOff>
    </xdr:from>
    <xdr:to>
      <xdr:col>2</xdr:col>
      <xdr:colOff>638175</xdr:colOff>
      <xdr:row>79</xdr:row>
      <xdr:rowOff>23419</xdr:rowOff>
    </xdr:to>
    <xdr:cxnSp macro="">
      <xdr:nvCxnSpPr>
        <xdr:cNvPr id="188" name="直線コネクタ 187"/>
        <xdr:cNvCxnSpPr/>
      </xdr:nvCxnSpPr>
      <xdr:spPr>
        <a:xfrm flipV="1">
          <a:off x="1130300" y="13554672"/>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110313</xdr:rowOff>
    </xdr:from>
    <xdr:to>
      <xdr:col>6</xdr:col>
      <xdr:colOff>561975</xdr:colOff>
      <xdr:row>79</xdr:row>
      <xdr:rowOff>40463</xdr:rowOff>
    </xdr:to>
    <xdr:sp macro="" textlink="">
      <xdr:nvSpPr>
        <xdr:cNvPr id="198" name="円/楕円 197"/>
        <xdr:cNvSpPr/>
      </xdr:nvSpPr>
      <xdr:spPr>
        <a:xfrm>
          <a:off x="4584700" y="13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25240</xdr:rowOff>
    </xdr:from>
    <xdr:ext cx="469744" cy="259045"/>
    <xdr:sp macro="" textlink="">
      <xdr:nvSpPr>
        <xdr:cNvPr id="199" name="維持補修費該当値テキスト"/>
        <xdr:cNvSpPr txBox="1"/>
      </xdr:nvSpPr>
      <xdr:spPr>
        <a:xfrm>
          <a:off x="4686300" y="133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137680</xdr:rowOff>
    </xdr:from>
    <xdr:to>
      <xdr:col>5</xdr:col>
      <xdr:colOff>409575</xdr:colOff>
      <xdr:row>79</xdr:row>
      <xdr:rowOff>67830</xdr:rowOff>
    </xdr:to>
    <xdr:sp macro="" textlink="">
      <xdr:nvSpPr>
        <xdr:cNvPr id="200" name="円/楕円 199"/>
        <xdr:cNvSpPr/>
      </xdr:nvSpPr>
      <xdr:spPr>
        <a:xfrm>
          <a:off x="3746500" y="13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58957</xdr:rowOff>
    </xdr:from>
    <xdr:ext cx="469744" cy="259045"/>
    <xdr:sp macro="" textlink="">
      <xdr:nvSpPr>
        <xdr:cNvPr id="201" name="テキスト ボックス 200"/>
        <xdr:cNvSpPr txBox="1"/>
      </xdr:nvSpPr>
      <xdr:spPr>
        <a:xfrm>
          <a:off x="3562427" y="136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132690</xdr:rowOff>
    </xdr:from>
    <xdr:to>
      <xdr:col>4</xdr:col>
      <xdr:colOff>206375</xdr:colOff>
      <xdr:row>79</xdr:row>
      <xdr:rowOff>62840</xdr:rowOff>
    </xdr:to>
    <xdr:sp macro="" textlink="">
      <xdr:nvSpPr>
        <xdr:cNvPr id="202" name="円/楕円 201"/>
        <xdr:cNvSpPr/>
      </xdr:nvSpPr>
      <xdr:spPr>
        <a:xfrm>
          <a:off x="2857500" y="135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53967</xdr:rowOff>
    </xdr:from>
    <xdr:ext cx="469744" cy="259045"/>
    <xdr:sp macro="" textlink="">
      <xdr:nvSpPr>
        <xdr:cNvPr id="203" name="テキスト ボックス 202"/>
        <xdr:cNvSpPr txBox="1"/>
      </xdr:nvSpPr>
      <xdr:spPr>
        <a:xfrm>
          <a:off x="2673427" y="1359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130772</xdr:rowOff>
    </xdr:from>
    <xdr:to>
      <xdr:col>3</xdr:col>
      <xdr:colOff>3175</xdr:colOff>
      <xdr:row>79</xdr:row>
      <xdr:rowOff>60922</xdr:rowOff>
    </xdr:to>
    <xdr:sp macro="" textlink="">
      <xdr:nvSpPr>
        <xdr:cNvPr id="204" name="円/楕円 203"/>
        <xdr:cNvSpPr/>
      </xdr:nvSpPr>
      <xdr:spPr>
        <a:xfrm>
          <a:off x="19685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52049</xdr:rowOff>
    </xdr:from>
    <xdr:ext cx="469744" cy="259045"/>
    <xdr:sp macro="" textlink="">
      <xdr:nvSpPr>
        <xdr:cNvPr id="205" name="テキスト ボックス 204"/>
        <xdr:cNvSpPr txBox="1"/>
      </xdr:nvSpPr>
      <xdr:spPr>
        <a:xfrm>
          <a:off x="1784427" y="135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144069</xdr:rowOff>
    </xdr:from>
    <xdr:to>
      <xdr:col>1</xdr:col>
      <xdr:colOff>485775</xdr:colOff>
      <xdr:row>79</xdr:row>
      <xdr:rowOff>74219</xdr:rowOff>
    </xdr:to>
    <xdr:sp macro="" textlink="">
      <xdr:nvSpPr>
        <xdr:cNvPr id="206" name="円/楕円 205"/>
        <xdr:cNvSpPr/>
      </xdr:nvSpPr>
      <xdr:spPr>
        <a:xfrm>
          <a:off x="1079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65346</xdr:rowOff>
    </xdr:from>
    <xdr:ext cx="469744" cy="259045"/>
    <xdr:sp macro="" textlink="">
      <xdr:nvSpPr>
        <xdr:cNvPr id="207" name="テキスト ボックス 206"/>
        <xdr:cNvSpPr txBox="1"/>
      </xdr:nvSpPr>
      <xdr:spPr>
        <a:xfrm>
          <a:off x="895427" y="136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72200</xdr:rowOff>
    </xdr:from>
    <xdr:to>
      <xdr:col>6</xdr:col>
      <xdr:colOff>511175</xdr:colOff>
      <xdr:row>98</xdr:row>
      <xdr:rowOff>106350</xdr:rowOff>
    </xdr:to>
    <xdr:cxnSp macro="">
      <xdr:nvCxnSpPr>
        <xdr:cNvPr id="237" name="直線コネクタ 236"/>
        <xdr:cNvCxnSpPr/>
      </xdr:nvCxnSpPr>
      <xdr:spPr>
        <a:xfrm>
          <a:off x="3797300" y="16874300"/>
          <a:ext cx="8382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72200</xdr:rowOff>
    </xdr:from>
    <xdr:to>
      <xdr:col>5</xdr:col>
      <xdr:colOff>358775</xdr:colOff>
      <xdr:row>98</xdr:row>
      <xdr:rowOff>111734</xdr:rowOff>
    </xdr:to>
    <xdr:cxnSp macro="">
      <xdr:nvCxnSpPr>
        <xdr:cNvPr id="240" name="直線コネクタ 239"/>
        <xdr:cNvCxnSpPr/>
      </xdr:nvCxnSpPr>
      <xdr:spPr>
        <a:xfrm flipV="1">
          <a:off x="2908300" y="16874300"/>
          <a:ext cx="889000" cy="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111734</xdr:rowOff>
    </xdr:from>
    <xdr:to>
      <xdr:col>4</xdr:col>
      <xdr:colOff>155575</xdr:colOff>
      <xdr:row>98</xdr:row>
      <xdr:rowOff>153048</xdr:rowOff>
    </xdr:to>
    <xdr:cxnSp macro="">
      <xdr:nvCxnSpPr>
        <xdr:cNvPr id="243" name="直線コネクタ 242"/>
        <xdr:cNvCxnSpPr/>
      </xdr:nvCxnSpPr>
      <xdr:spPr>
        <a:xfrm flipV="1">
          <a:off x="2019300" y="16913834"/>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153048</xdr:rowOff>
    </xdr:from>
    <xdr:to>
      <xdr:col>2</xdr:col>
      <xdr:colOff>638175</xdr:colOff>
      <xdr:row>99</xdr:row>
      <xdr:rowOff>45365</xdr:rowOff>
    </xdr:to>
    <xdr:cxnSp macro="">
      <xdr:nvCxnSpPr>
        <xdr:cNvPr id="246" name="直線コネクタ 245"/>
        <xdr:cNvCxnSpPr/>
      </xdr:nvCxnSpPr>
      <xdr:spPr>
        <a:xfrm flipV="1">
          <a:off x="1130300" y="16955148"/>
          <a:ext cx="889000" cy="6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55550</xdr:rowOff>
    </xdr:from>
    <xdr:to>
      <xdr:col>6</xdr:col>
      <xdr:colOff>561975</xdr:colOff>
      <xdr:row>98</xdr:row>
      <xdr:rowOff>157150</xdr:rowOff>
    </xdr:to>
    <xdr:sp macro="" textlink="">
      <xdr:nvSpPr>
        <xdr:cNvPr id="256" name="円/楕円 255"/>
        <xdr:cNvSpPr/>
      </xdr:nvSpPr>
      <xdr:spPr>
        <a:xfrm>
          <a:off x="4584700" y="16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33977</xdr:rowOff>
    </xdr:from>
    <xdr:ext cx="534377" cy="259045"/>
    <xdr:sp macro="" textlink="">
      <xdr:nvSpPr>
        <xdr:cNvPr id="257" name="扶助費該当値テキスト"/>
        <xdr:cNvSpPr txBox="1"/>
      </xdr:nvSpPr>
      <xdr:spPr>
        <a:xfrm>
          <a:off x="4686300" y="168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21400</xdr:rowOff>
    </xdr:from>
    <xdr:to>
      <xdr:col>5</xdr:col>
      <xdr:colOff>409575</xdr:colOff>
      <xdr:row>98</xdr:row>
      <xdr:rowOff>123000</xdr:rowOff>
    </xdr:to>
    <xdr:sp macro="" textlink="">
      <xdr:nvSpPr>
        <xdr:cNvPr id="258" name="円/楕円 257"/>
        <xdr:cNvSpPr/>
      </xdr:nvSpPr>
      <xdr:spPr>
        <a:xfrm>
          <a:off x="3746500" y="168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114127</xdr:rowOff>
    </xdr:from>
    <xdr:ext cx="534377" cy="259045"/>
    <xdr:sp macro="" textlink="">
      <xdr:nvSpPr>
        <xdr:cNvPr id="259" name="テキスト ボックス 258"/>
        <xdr:cNvSpPr txBox="1"/>
      </xdr:nvSpPr>
      <xdr:spPr>
        <a:xfrm>
          <a:off x="3530111" y="169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60934</xdr:rowOff>
    </xdr:from>
    <xdr:to>
      <xdr:col>4</xdr:col>
      <xdr:colOff>206375</xdr:colOff>
      <xdr:row>98</xdr:row>
      <xdr:rowOff>162534</xdr:rowOff>
    </xdr:to>
    <xdr:sp macro="" textlink="">
      <xdr:nvSpPr>
        <xdr:cNvPr id="260" name="円/楕円 259"/>
        <xdr:cNvSpPr/>
      </xdr:nvSpPr>
      <xdr:spPr>
        <a:xfrm>
          <a:off x="2857500" y="168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153661</xdr:rowOff>
    </xdr:from>
    <xdr:ext cx="534377" cy="259045"/>
    <xdr:sp macro="" textlink="">
      <xdr:nvSpPr>
        <xdr:cNvPr id="261" name="テキスト ボックス 260"/>
        <xdr:cNvSpPr txBox="1"/>
      </xdr:nvSpPr>
      <xdr:spPr>
        <a:xfrm>
          <a:off x="2641111" y="169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102248</xdr:rowOff>
    </xdr:from>
    <xdr:to>
      <xdr:col>3</xdr:col>
      <xdr:colOff>3175</xdr:colOff>
      <xdr:row>99</xdr:row>
      <xdr:rowOff>32398</xdr:rowOff>
    </xdr:to>
    <xdr:sp macro="" textlink="">
      <xdr:nvSpPr>
        <xdr:cNvPr id="262" name="円/楕円 261"/>
        <xdr:cNvSpPr/>
      </xdr:nvSpPr>
      <xdr:spPr>
        <a:xfrm>
          <a:off x="1968500" y="169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23525</xdr:rowOff>
    </xdr:from>
    <xdr:ext cx="534377" cy="259045"/>
    <xdr:sp macro="" textlink="">
      <xdr:nvSpPr>
        <xdr:cNvPr id="263" name="テキスト ボックス 262"/>
        <xdr:cNvSpPr txBox="1"/>
      </xdr:nvSpPr>
      <xdr:spPr>
        <a:xfrm>
          <a:off x="1752111" y="169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166015</xdr:rowOff>
    </xdr:from>
    <xdr:to>
      <xdr:col>1</xdr:col>
      <xdr:colOff>485775</xdr:colOff>
      <xdr:row>99</xdr:row>
      <xdr:rowOff>96165</xdr:rowOff>
    </xdr:to>
    <xdr:sp macro="" textlink="">
      <xdr:nvSpPr>
        <xdr:cNvPr id="264" name="円/楕円 263"/>
        <xdr:cNvSpPr/>
      </xdr:nvSpPr>
      <xdr:spPr>
        <a:xfrm>
          <a:off x="1079500" y="16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87292</xdr:rowOff>
    </xdr:from>
    <xdr:ext cx="534377" cy="259045"/>
    <xdr:sp macro="" textlink="">
      <xdr:nvSpPr>
        <xdr:cNvPr id="265" name="テキスト ボックス 264"/>
        <xdr:cNvSpPr txBox="1"/>
      </xdr:nvSpPr>
      <xdr:spPr>
        <a:xfrm>
          <a:off x="863111" y="17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130322</xdr:rowOff>
    </xdr:from>
    <xdr:to>
      <xdr:col>15</xdr:col>
      <xdr:colOff>180975</xdr:colOff>
      <xdr:row>38</xdr:row>
      <xdr:rowOff>144059</xdr:rowOff>
    </xdr:to>
    <xdr:cxnSp macro="">
      <xdr:nvCxnSpPr>
        <xdr:cNvPr id="294" name="直線コネクタ 293"/>
        <xdr:cNvCxnSpPr/>
      </xdr:nvCxnSpPr>
      <xdr:spPr>
        <a:xfrm flipV="1">
          <a:off x="9639300" y="6645422"/>
          <a:ext cx="8382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144059</xdr:rowOff>
    </xdr:from>
    <xdr:to>
      <xdr:col>14</xdr:col>
      <xdr:colOff>28575</xdr:colOff>
      <xdr:row>38</xdr:row>
      <xdr:rowOff>148309</xdr:rowOff>
    </xdr:to>
    <xdr:cxnSp macro="">
      <xdr:nvCxnSpPr>
        <xdr:cNvPr id="297" name="直線コネクタ 296"/>
        <xdr:cNvCxnSpPr/>
      </xdr:nvCxnSpPr>
      <xdr:spPr>
        <a:xfrm flipV="1">
          <a:off x="8750300" y="6659159"/>
          <a:ext cx="8890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148309</xdr:rowOff>
    </xdr:from>
    <xdr:to>
      <xdr:col>12</xdr:col>
      <xdr:colOff>511175</xdr:colOff>
      <xdr:row>38</xdr:row>
      <xdr:rowOff>148892</xdr:rowOff>
    </xdr:to>
    <xdr:cxnSp macro="">
      <xdr:nvCxnSpPr>
        <xdr:cNvPr id="300" name="直線コネクタ 299"/>
        <xdr:cNvCxnSpPr/>
      </xdr:nvCxnSpPr>
      <xdr:spPr>
        <a:xfrm flipV="1">
          <a:off x="7861300" y="666340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148892</xdr:rowOff>
    </xdr:from>
    <xdr:to>
      <xdr:col>11</xdr:col>
      <xdr:colOff>307975</xdr:colOff>
      <xdr:row>38</xdr:row>
      <xdr:rowOff>154216</xdr:rowOff>
    </xdr:to>
    <xdr:cxnSp macro="">
      <xdr:nvCxnSpPr>
        <xdr:cNvPr id="303" name="直線コネクタ 302"/>
        <xdr:cNvCxnSpPr/>
      </xdr:nvCxnSpPr>
      <xdr:spPr>
        <a:xfrm flipV="1">
          <a:off x="6972300" y="666399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79522</xdr:rowOff>
    </xdr:from>
    <xdr:to>
      <xdr:col>15</xdr:col>
      <xdr:colOff>231775</xdr:colOff>
      <xdr:row>39</xdr:row>
      <xdr:rowOff>9672</xdr:rowOff>
    </xdr:to>
    <xdr:sp macro="" textlink="">
      <xdr:nvSpPr>
        <xdr:cNvPr id="313" name="円/楕円 312"/>
        <xdr:cNvSpPr/>
      </xdr:nvSpPr>
      <xdr:spPr>
        <a:xfrm>
          <a:off x="10426700" y="65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165899</xdr:rowOff>
    </xdr:from>
    <xdr:ext cx="534377" cy="259045"/>
    <xdr:sp macro="" textlink="">
      <xdr:nvSpPr>
        <xdr:cNvPr id="314" name="補助費等該当値テキスト"/>
        <xdr:cNvSpPr txBox="1"/>
      </xdr:nvSpPr>
      <xdr:spPr>
        <a:xfrm>
          <a:off x="10528300" y="65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93259</xdr:rowOff>
    </xdr:from>
    <xdr:to>
      <xdr:col>14</xdr:col>
      <xdr:colOff>79375</xdr:colOff>
      <xdr:row>39</xdr:row>
      <xdr:rowOff>23409</xdr:rowOff>
    </xdr:to>
    <xdr:sp macro="" textlink="">
      <xdr:nvSpPr>
        <xdr:cNvPr id="315" name="円/楕円 314"/>
        <xdr:cNvSpPr/>
      </xdr:nvSpPr>
      <xdr:spPr>
        <a:xfrm>
          <a:off x="9588500" y="66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14536</xdr:rowOff>
    </xdr:from>
    <xdr:ext cx="534377" cy="259045"/>
    <xdr:sp macro="" textlink="">
      <xdr:nvSpPr>
        <xdr:cNvPr id="316" name="テキスト ボックス 315"/>
        <xdr:cNvSpPr txBox="1"/>
      </xdr:nvSpPr>
      <xdr:spPr>
        <a:xfrm>
          <a:off x="9372111" y="67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97509</xdr:rowOff>
    </xdr:from>
    <xdr:to>
      <xdr:col>12</xdr:col>
      <xdr:colOff>561975</xdr:colOff>
      <xdr:row>39</xdr:row>
      <xdr:rowOff>27659</xdr:rowOff>
    </xdr:to>
    <xdr:sp macro="" textlink="">
      <xdr:nvSpPr>
        <xdr:cNvPr id="317" name="円/楕円 316"/>
        <xdr:cNvSpPr/>
      </xdr:nvSpPr>
      <xdr:spPr>
        <a:xfrm>
          <a:off x="8699500" y="66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18786</xdr:rowOff>
    </xdr:from>
    <xdr:ext cx="534377" cy="259045"/>
    <xdr:sp macro="" textlink="">
      <xdr:nvSpPr>
        <xdr:cNvPr id="318" name="テキスト ボックス 317"/>
        <xdr:cNvSpPr txBox="1"/>
      </xdr:nvSpPr>
      <xdr:spPr>
        <a:xfrm>
          <a:off x="8483111" y="67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98092</xdr:rowOff>
    </xdr:from>
    <xdr:to>
      <xdr:col>11</xdr:col>
      <xdr:colOff>358775</xdr:colOff>
      <xdr:row>39</xdr:row>
      <xdr:rowOff>28242</xdr:rowOff>
    </xdr:to>
    <xdr:sp macro="" textlink="">
      <xdr:nvSpPr>
        <xdr:cNvPr id="319" name="円/楕円 318"/>
        <xdr:cNvSpPr/>
      </xdr:nvSpPr>
      <xdr:spPr>
        <a:xfrm>
          <a:off x="7810500" y="66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19369</xdr:rowOff>
    </xdr:from>
    <xdr:ext cx="534377" cy="259045"/>
    <xdr:sp macro="" textlink="">
      <xdr:nvSpPr>
        <xdr:cNvPr id="320" name="テキスト ボックス 319"/>
        <xdr:cNvSpPr txBox="1"/>
      </xdr:nvSpPr>
      <xdr:spPr>
        <a:xfrm>
          <a:off x="7594111" y="67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103416</xdr:rowOff>
    </xdr:from>
    <xdr:to>
      <xdr:col>10</xdr:col>
      <xdr:colOff>155575</xdr:colOff>
      <xdr:row>39</xdr:row>
      <xdr:rowOff>33566</xdr:rowOff>
    </xdr:to>
    <xdr:sp macro="" textlink="">
      <xdr:nvSpPr>
        <xdr:cNvPr id="321" name="円/楕円 320"/>
        <xdr:cNvSpPr/>
      </xdr:nvSpPr>
      <xdr:spPr>
        <a:xfrm>
          <a:off x="6921500" y="66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24693</xdr:rowOff>
    </xdr:from>
    <xdr:ext cx="534377" cy="259045"/>
    <xdr:sp macro="" textlink="">
      <xdr:nvSpPr>
        <xdr:cNvPr id="322" name="テキスト ボックス 321"/>
        <xdr:cNvSpPr txBox="1"/>
      </xdr:nvSpPr>
      <xdr:spPr>
        <a:xfrm>
          <a:off x="6705111" y="67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95794</xdr:rowOff>
    </xdr:from>
    <xdr:to>
      <xdr:col>15</xdr:col>
      <xdr:colOff>180975</xdr:colOff>
      <xdr:row>58</xdr:row>
      <xdr:rowOff>127584</xdr:rowOff>
    </xdr:to>
    <xdr:cxnSp macro="">
      <xdr:nvCxnSpPr>
        <xdr:cNvPr id="351" name="直線コネクタ 350"/>
        <xdr:cNvCxnSpPr/>
      </xdr:nvCxnSpPr>
      <xdr:spPr>
        <a:xfrm>
          <a:off x="9639300" y="10039894"/>
          <a:ext cx="8382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95794</xdr:rowOff>
    </xdr:from>
    <xdr:to>
      <xdr:col>14</xdr:col>
      <xdr:colOff>28575</xdr:colOff>
      <xdr:row>58</xdr:row>
      <xdr:rowOff>102654</xdr:rowOff>
    </xdr:to>
    <xdr:cxnSp macro="">
      <xdr:nvCxnSpPr>
        <xdr:cNvPr id="354" name="直線コネクタ 353"/>
        <xdr:cNvCxnSpPr/>
      </xdr:nvCxnSpPr>
      <xdr:spPr>
        <a:xfrm flipV="1">
          <a:off x="8750300" y="10039894"/>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102654</xdr:rowOff>
    </xdr:from>
    <xdr:to>
      <xdr:col>12</xdr:col>
      <xdr:colOff>511175</xdr:colOff>
      <xdr:row>58</xdr:row>
      <xdr:rowOff>154819</xdr:rowOff>
    </xdr:to>
    <xdr:cxnSp macro="">
      <xdr:nvCxnSpPr>
        <xdr:cNvPr id="357" name="直線コネクタ 356"/>
        <xdr:cNvCxnSpPr/>
      </xdr:nvCxnSpPr>
      <xdr:spPr>
        <a:xfrm flipV="1">
          <a:off x="7861300" y="10046754"/>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131011</xdr:rowOff>
    </xdr:from>
    <xdr:to>
      <xdr:col>11</xdr:col>
      <xdr:colOff>307975</xdr:colOff>
      <xdr:row>58</xdr:row>
      <xdr:rowOff>154819</xdr:rowOff>
    </xdr:to>
    <xdr:cxnSp macro="">
      <xdr:nvCxnSpPr>
        <xdr:cNvPr id="360" name="直線コネクタ 359"/>
        <xdr:cNvCxnSpPr/>
      </xdr:nvCxnSpPr>
      <xdr:spPr>
        <a:xfrm>
          <a:off x="6972300" y="10075111"/>
          <a:ext cx="8890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76784</xdr:rowOff>
    </xdr:from>
    <xdr:to>
      <xdr:col>15</xdr:col>
      <xdr:colOff>231775</xdr:colOff>
      <xdr:row>59</xdr:row>
      <xdr:rowOff>6934</xdr:rowOff>
    </xdr:to>
    <xdr:sp macro="" textlink="">
      <xdr:nvSpPr>
        <xdr:cNvPr id="370" name="円/楕円 369"/>
        <xdr:cNvSpPr/>
      </xdr:nvSpPr>
      <xdr:spPr>
        <a:xfrm>
          <a:off x="104267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163161</xdr:rowOff>
    </xdr:from>
    <xdr:ext cx="599010" cy="259045"/>
    <xdr:sp macro="" textlink="">
      <xdr:nvSpPr>
        <xdr:cNvPr id="371" name="普通建設事業費該当値テキスト"/>
        <xdr:cNvSpPr txBox="1"/>
      </xdr:nvSpPr>
      <xdr:spPr>
        <a:xfrm>
          <a:off x="10528300" y="993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44994</xdr:rowOff>
    </xdr:from>
    <xdr:to>
      <xdr:col>14</xdr:col>
      <xdr:colOff>79375</xdr:colOff>
      <xdr:row>58</xdr:row>
      <xdr:rowOff>146594</xdr:rowOff>
    </xdr:to>
    <xdr:sp macro="" textlink="">
      <xdr:nvSpPr>
        <xdr:cNvPr id="372" name="円/楕円 371"/>
        <xdr:cNvSpPr/>
      </xdr:nvSpPr>
      <xdr:spPr>
        <a:xfrm>
          <a:off x="9588500" y="99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137721</xdr:rowOff>
    </xdr:from>
    <xdr:ext cx="599010" cy="259045"/>
    <xdr:sp macro="" textlink="">
      <xdr:nvSpPr>
        <xdr:cNvPr id="373" name="テキスト ボックス 372"/>
        <xdr:cNvSpPr txBox="1"/>
      </xdr:nvSpPr>
      <xdr:spPr>
        <a:xfrm>
          <a:off x="9339794" y="1008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51854</xdr:rowOff>
    </xdr:from>
    <xdr:to>
      <xdr:col>12</xdr:col>
      <xdr:colOff>561975</xdr:colOff>
      <xdr:row>58</xdr:row>
      <xdr:rowOff>153454</xdr:rowOff>
    </xdr:to>
    <xdr:sp macro="" textlink="">
      <xdr:nvSpPr>
        <xdr:cNvPr id="374" name="円/楕円 373"/>
        <xdr:cNvSpPr/>
      </xdr:nvSpPr>
      <xdr:spPr>
        <a:xfrm>
          <a:off x="8699500" y="99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144581</xdr:rowOff>
    </xdr:from>
    <xdr:ext cx="599010" cy="259045"/>
    <xdr:sp macro="" textlink="">
      <xdr:nvSpPr>
        <xdr:cNvPr id="375" name="テキスト ボックス 374"/>
        <xdr:cNvSpPr txBox="1"/>
      </xdr:nvSpPr>
      <xdr:spPr>
        <a:xfrm>
          <a:off x="8450794" y="100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104019</xdr:rowOff>
    </xdr:from>
    <xdr:to>
      <xdr:col>11</xdr:col>
      <xdr:colOff>358775</xdr:colOff>
      <xdr:row>59</xdr:row>
      <xdr:rowOff>34169</xdr:rowOff>
    </xdr:to>
    <xdr:sp macro="" textlink="">
      <xdr:nvSpPr>
        <xdr:cNvPr id="376" name="円/楕円 375"/>
        <xdr:cNvSpPr/>
      </xdr:nvSpPr>
      <xdr:spPr>
        <a:xfrm>
          <a:off x="7810500" y="100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25296</xdr:rowOff>
    </xdr:from>
    <xdr:ext cx="534377" cy="259045"/>
    <xdr:sp macro="" textlink="">
      <xdr:nvSpPr>
        <xdr:cNvPr id="377" name="テキスト ボックス 376"/>
        <xdr:cNvSpPr txBox="1"/>
      </xdr:nvSpPr>
      <xdr:spPr>
        <a:xfrm>
          <a:off x="7594111" y="1014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80211</xdr:rowOff>
    </xdr:from>
    <xdr:to>
      <xdr:col>10</xdr:col>
      <xdr:colOff>155575</xdr:colOff>
      <xdr:row>59</xdr:row>
      <xdr:rowOff>10361</xdr:rowOff>
    </xdr:to>
    <xdr:sp macro="" textlink="">
      <xdr:nvSpPr>
        <xdr:cNvPr id="378" name="円/楕円 377"/>
        <xdr:cNvSpPr/>
      </xdr:nvSpPr>
      <xdr:spPr>
        <a:xfrm>
          <a:off x="6921500" y="100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1488</xdr:rowOff>
    </xdr:from>
    <xdr:ext cx="599010" cy="259045"/>
    <xdr:sp macro="" textlink="">
      <xdr:nvSpPr>
        <xdr:cNvPr id="379" name="テキスト ボックス 378"/>
        <xdr:cNvSpPr txBox="1"/>
      </xdr:nvSpPr>
      <xdr:spPr>
        <a:xfrm>
          <a:off x="6672794" y="101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170893</xdr:rowOff>
    </xdr:from>
    <xdr:to>
      <xdr:col>15</xdr:col>
      <xdr:colOff>180975</xdr:colOff>
      <xdr:row>79</xdr:row>
      <xdr:rowOff>346</xdr:rowOff>
    </xdr:to>
    <xdr:cxnSp macro="">
      <xdr:nvCxnSpPr>
        <xdr:cNvPr id="408" name="直線コネクタ 407"/>
        <xdr:cNvCxnSpPr/>
      </xdr:nvCxnSpPr>
      <xdr:spPr>
        <a:xfrm>
          <a:off x="9639300" y="13543993"/>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120996</xdr:rowOff>
    </xdr:from>
    <xdr:to>
      <xdr:col>15</xdr:col>
      <xdr:colOff>231775</xdr:colOff>
      <xdr:row>79</xdr:row>
      <xdr:rowOff>51146</xdr:rowOff>
    </xdr:to>
    <xdr:sp macro="" textlink="">
      <xdr:nvSpPr>
        <xdr:cNvPr id="418" name="円/楕円 417"/>
        <xdr:cNvSpPr/>
      </xdr:nvSpPr>
      <xdr:spPr>
        <a:xfrm>
          <a:off x="10426700" y="134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35923</xdr:rowOff>
    </xdr:from>
    <xdr:ext cx="534377" cy="259045"/>
    <xdr:sp macro="" textlink="">
      <xdr:nvSpPr>
        <xdr:cNvPr id="419" name="普通建設事業費 （ うち新規整備　）該当値テキスト"/>
        <xdr:cNvSpPr txBox="1"/>
      </xdr:nvSpPr>
      <xdr:spPr>
        <a:xfrm>
          <a:off x="10528300" y="1340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120093</xdr:rowOff>
    </xdr:from>
    <xdr:to>
      <xdr:col>14</xdr:col>
      <xdr:colOff>79375</xdr:colOff>
      <xdr:row>79</xdr:row>
      <xdr:rowOff>50243</xdr:rowOff>
    </xdr:to>
    <xdr:sp macro="" textlink="">
      <xdr:nvSpPr>
        <xdr:cNvPr id="420" name="円/楕円 419"/>
        <xdr:cNvSpPr/>
      </xdr:nvSpPr>
      <xdr:spPr>
        <a:xfrm>
          <a:off x="9588500" y="13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41370</xdr:rowOff>
    </xdr:from>
    <xdr:ext cx="534377" cy="259045"/>
    <xdr:sp macro="" textlink="">
      <xdr:nvSpPr>
        <xdr:cNvPr id="421" name="テキスト ボックス 420"/>
        <xdr:cNvSpPr txBox="1"/>
      </xdr:nvSpPr>
      <xdr:spPr>
        <a:xfrm>
          <a:off x="9372111" y="135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32356</xdr:rowOff>
    </xdr:from>
    <xdr:to>
      <xdr:col>15</xdr:col>
      <xdr:colOff>180975</xdr:colOff>
      <xdr:row>98</xdr:row>
      <xdr:rowOff>74662</xdr:rowOff>
    </xdr:to>
    <xdr:cxnSp macro="">
      <xdr:nvCxnSpPr>
        <xdr:cNvPr id="448" name="直線コネクタ 447"/>
        <xdr:cNvCxnSpPr/>
      </xdr:nvCxnSpPr>
      <xdr:spPr>
        <a:xfrm>
          <a:off x="9639300" y="16834456"/>
          <a:ext cx="838200" cy="4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23862</xdr:rowOff>
    </xdr:from>
    <xdr:to>
      <xdr:col>15</xdr:col>
      <xdr:colOff>231775</xdr:colOff>
      <xdr:row>98</xdr:row>
      <xdr:rowOff>125462</xdr:rowOff>
    </xdr:to>
    <xdr:sp macro="" textlink="">
      <xdr:nvSpPr>
        <xdr:cNvPr id="458" name="円/楕円 457"/>
        <xdr:cNvSpPr/>
      </xdr:nvSpPr>
      <xdr:spPr>
        <a:xfrm>
          <a:off x="10426700" y="168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153006</xdr:rowOff>
    </xdr:from>
    <xdr:to>
      <xdr:col>14</xdr:col>
      <xdr:colOff>79375</xdr:colOff>
      <xdr:row>98</xdr:row>
      <xdr:rowOff>83156</xdr:rowOff>
    </xdr:to>
    <xdr:sp macro="" textlink="">
      <xdr:nvSpPr>
        <xdr:cNvPr id="460" name="円/楕円 459"/>
        <xdr:cNvSpPr/>
      </xdr:nvSpPr>
      <xdr:spPr>
        <a:xfrm>
          <a:off x="9588500" y="167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74283</xdr:rowOff>
    </xdr:from>
    <xdr:ext cx="599010" cy="259045"/>
    <xdr:sp macro="" textlink="">
      <xdr:nvSpPr>
        <xdr:cNvPr id="461" name="テキスト ボックス 460"/>
        <xdr:cNvSpPr txBox="1"/>
      </xdr:nvSpPr>
      <xdr:spPr>
        <a:xfrm>
          <a:off x="9339794" y="1687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139037</xdr:rowOff>
    </xdr:from>
    <xdr:to>
      <xdr:col>23</xdr:col>
      <xdr:colOff>517525</xdr:colOff>
      <xdr:row>38</xdr:row>
      <xdr:rowOff>139700</xdr:rowOff>
    </xdr:to>
    <xdr:cxnSp macro="">
      <xdr:nvCxnSpPr>
        <xdr:cNvPr id="488" name="直線コネクタ 487"/>
        <xdr:cNvCxnSpPr/>
      </xdr:nvCxnSpPr>
      <xdr:spPr>
        <a:xfrm>
          <a:off x="15481300" y="6654137"/>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139037</xdr:rowOff>
    </xdr:from>
    <xdr:to>
      <xdr:col>22</xdr:col>
      <xdr:colOff>365125</xdr:colOff>
      <xdr:row>38</xdr:row>
      <xdr:rowOff>139700</xdr:rowOff>
    </xdr:to>
    <xdr:cxnSp macro="">
      <xdr:nvCxnSpPr>
        <xdr:cNvPr id="491" name="直線コネクタ 490"/>
        <xdr:cNvCxnSpPr/>
      </xdr:nvCxnSpPr>
      <xdr:spPr>
        <a:xfrm flipV="1">
          <a:off x="14592300" y="6654137"/>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88237</xdr:rowOff>
    </xdr:from>
    <xdr:to>
      <xdr:col>22</xdr:col>
      <xdr:colOff>415925</xdr:colOff>
      <xdr:row>39</xdr:row>
      <xdr:rowOff>18387</xdr:rowOff>
    </xdr:to>
    <xdr:sp macro="" textlink="">
      <xdr:nvSpPr>
        <xdr:cNvPr id="509" name="円/楕円 508"/>
        <xdr:cNvSpPr/>
      </xdr:nvSpPr>
      <xdr:spPr>
        <a:xfrm>
          <a:off x="15430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9514</xdr:rowOff>
    </xdr:from>
    <xdr:ext cx="378565" cy="259045"/>
    <xdr:sp macro="" textlink="">
      <xdr:nvSpPr>
        <xdr:cNvPr id="510" name="テキスト ボックス 509"/>
        <xdr:cNvSpPr txBox="1"/>
      </xdr:nvSpPr>
      <xdr:spPr>
        <a:xfrm>
          <a:off x="15292017" y="669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72766</xdr:rowOff>
    </xdr:from>
    <xdr:to>
      <xdr:col>23</xdr:col>
      <xdr:colOff>517525</xdr:colOff>
      <xdr:row>77</xdr:row>
      <xdr:rowOff>112806</xdr:rowOff>
    </xdr:to>
    <xdr:cxnSp macro="">
      <xdr:nvCxnSpPr>
        <xdr:cNvPr id="600" name="直線コネクタ 599"/>
        <xdr:cNvCxnSpPr/>
      </xdr:nvCxnSpPr>
      <xdr:spPr>
        <a:xfrm>
          <a:off x="15481300" y="13274416"/>
          <a:ext cx="8382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70000</xdr:rowOff>
    </xdr:from>
    <xdr:to>
      <xdr:col>22</xdr:col>
      <xdr:colOff>365125</xdr:colOff>
      <xdr:row>77</xdr:row>
      <xdr:rowOff>72766</xdr:rowOff>
    </xdr:to>
    <xdr:cxnSp macro="">
      <xdr:nvCxnSpPr>
        <xdr:cNvPr id="603" name="直線コネクタ 602"/>
        <xdr:cNvCxnSpPr/>
      </xdr:nvCxnSpPr>
      <xdr:spPr>
        <a:xfrm>
          <a:off x="14592300" y="132716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70000</xdr:rowOff>
    </xdr:from>
    <xdr:to>
      <xdr:col>21</xdr:col>
      <xdr:colOff>161925</xdr:colOff>
      <xdr:row>77</xdr:row>
      <xdr:rowOff>82283</xdr:rowOff>
    </xdr:to>
    <xdr:cxnSp macro="">
      <xdr:nvCxnSpPr>
        <xdr:cNvPr id="606" name="直線コネクタ 605"/>
        <xdr:cNvCxnSpPr/>
      </xdr:nvCxnSpPr>
      <xdr:spPr>
        <a:xfrm flipV="1">
          <a:off x="13703300" y="13271650"/>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50580</xdr:rowOff>
    </xdr:from>
    <xdr:to>
      <xdr:col>19</xdr:col>
      <xdr:colOff>644525</xdr:colOff>
      <xdr:row>77</xdr:row>
      <xdr:rowOff>82283</xdr:rowOff>
    </xdr:to>
    <xdr:cxnSp macro="">
      <xdr:nvCxnSpPr>
        <xdr:cNvPr id="609" name="直線コネクタ 608"/>
        <xdr:cNvCxnSpPr/>
      </xdr:nvCxnSpPr>
      <xdr:spPr>
        <a:xfrm>
          <a:off x="12814300" y="13252230"/>
          <a:ext cx="889000" cy="3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62006</xdr:rowOff>
    </xdr:from>
    <xdr:to>
      <xdr:col>23</xdr:col>
      <xdr:colOff>568325</xdr:colOff>
      <xdr:row>77</xdr:row>
      <xdr:rowOff>163606</xdr:rowOff>
    </xdr:to>
    <xdr:sp macro="" textlink="">
      <xdr:nvSpPr>
        <xdr:cNvPr id="619" name="円/楕円 618"/>
        <xdr:cNvSpPr/>
      </xdr:nvSpPr>
      <xdr:spPr>
        <a:xfrm>
          <a:off x="16268700" y="13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40433</xdr:rowOff>
    </xdr:from>
    <xdr:ext cx="599010" cy="259045"/>
    <xdr:sp macro="" textlink="">
      <xdr:nvSpPr>
        <xdr:cNvPr id="620" name="公債費該当値テキスト"/>
        <xdr:cNvSpPr txBox="1"/>
      </xdr:nvSpPr>
      <xdr:spPr>
        <a:xfrm>
          <a:off x="16370300" y="1324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21966</xdr:rowOff>
    </xdr:from>
    <xdr:to>
      <xdr:col>22</xdr:col>
      <xdr:colOff>415925</xdr:colOff>
      <xdr:row>77</xdr:row>
      <xdr:rowOff>123566</xdr:rowOff>
    </xdr:to>
    <xdr:sp macro="" textlink="">
      <xdr:nvSpPr>
        <xdr:cNvPr id="621" name="円/楕円 620"/>
        <xdr:cNvSpPr/>
      </xdr:nvSpPr>
      <xdr:spPr>
        <a:xfrm>
          <a:off x="15430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140093</xdr:rowOff>
    </xdr:from>
    <xdr:ext cx="599010" cy="259045"/>
    <xdr:sp macro="" textlink="">
      <xdr:nvSpPr>
        <xdr:cNvPr id="622" name="テキスト ボックス 621"/>
        <xdr:cNvSpPr txBox="1"/>
      </xdr:nvSpPr>
      <xdr:spPr>
        <a:xfrm>
          <a:off x="15181794" y="1299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19200</xdr:rowOff>
    </xdr:from>
    <xdr:to>
      <xdr:col>21</xdr:col>
      <xdr:colOff>212725</xdr:colOff>
      <xdr:row>77</xdr:row>
      <xdr:rowOff>120800</xdr:rowOff>
    </xdr:to>
    <xdr:sp macro="" textlink="">
      <xdr:nvSpPr>
        <xdr:cNvPr id="623" name="円/楕円 622"/>
        <xdr:cNvSpPr/>
      </xdr:nvSpPr>
      <xdr:spPr>
        <a:xfrm>
          <a:off x="14541500" y="132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137327</xdr:rowOff>
    </xdr:from>
    <xdr:ext cx="599010" cy="259045"/>
    <xdr:sp macro="" textlink="">
      <xdr:nvSpPr>
        <xdr:cNvPr id="624" name="テキスト ボックス 623"/>
        <xdr:cNvSpPr txBox="1"/>
      </xdr:nvSpPr>
      <xdr:spPr>
        <a:xfrm>
          <a:off x="14292794" y="12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31483</xdr:rowOff>
    </xdr:from>
    <xdr:to>
      <xdr:col>20</xdr:col>
      <xdr:colOff>9525</xdr:colOff>
      <xdr:row>77</xdr:row>
      <xdr:rowOff>133083</xdr:rowOff>
    </xdr:to>
    <xdr:sp macro="" textlink="">
      <xdr:nvSpPr>
        <xdr:cNvPr id="625" name="円/楕円 624"/>
        <xdr:cNvSpPr/>
      </xdr:nvSpPr>
      <xdr:spPr>
        <a:xfrm>
          <a:off x="13652500" y="132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149610</xdr:rowOff>
    </xdr:from>
    <xdr:ext cx="599010" cy="259045"/>
    <xdr:sp macro="" textlink="">
      <xdr:nvSpPr>
        <xdr:cNvPr id="626" name="テキスト ボックス 625"/>
        <xdr:cNvSpPr txBox="1"/>
      </xdr:nvSpPr>
      <xdr:spPr>
        <a:xfrm>
          <a:off x="13403794" y="1300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160,140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171230</xdr:rowOff>
    </xdr:from>
    <xdr:to>
      <xdr:col>18</xdr:col>
      <xdr:colOff>492125</xdr:colOff>
      <xdr:row>77</xdr:row>
      <xdr:rowOff>101380</xdr:rowOff>
    </xdr:to>
    <xdr:sp macro="" textlink="">
      <xdr:nvSpPr>
        <xdr:cNvPr id="627" name="円/楕円 626"/>
        <xdr:cNvSpPr/>
      </xdr:nvSpPr>
      <xdr:spPr>
        <a:xfrm>
          <a:off x="12763500" y="132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117907</xdr:rowOff>
    </xdr:from>
    <xdr:ext cx="599010" cy="259045"/>
    <xdr:sp macro="" textlink="">
      <xdr:nvSpPr>
        <xdr:cNvPr id="628" name="テキスト ボックス 627"/>
        <xdr:cNvSpPr txBox="1"/>
      </xdr:nvSpPr>
      <xdr:spPr>
        <a:xfrm>
          <a:off x="12514794" y="1297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116230</xdr:rowOff>
    </xdr:from>
    <xdr:to>
      <xdr:col>23</xdr:col>
      <xdr:colOff>517525</xdr:colOff>
      <xdr:row>98</xdr:row>
      <xdr:rowOff>157846</xdr:rowOff>
    </xdr:to>
    <xdr:cxnSp macro="">
      <xdr:nvCxnSpPr>
        <xdr:cNvPr id="657" name="直線コネクタ 656"/>
        <xdr:cNvCxnSpPr/>
      </xdr:nvCxnSpPr>
      <xdr:spPr>
        <a:xfrm flipV="1">
          <a:off x="15481300" y="16918330"/>
          <a:ext cx="838200" cy="4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91691</xdr:rowOff>
    </xdr:from>
    <xdr:to>
      <xdr:col>22</xdr:col>
      <xdr:colOff>365125</xdr:colOff>
      <xdr:row>98</xdr:row>
      <xdr:rowOff>157846</xdr:rowOff>
    </xdr:to>
    <xdr:cxnSp macro="">
      <xdr:nvCxnSpPr>
        <xdr:cNvPr id="660" name="直線コネクタ 659"/>
        <xdr:cNvCxnSpPr/>
      </xdr:nvCxnSpPr>
      <xdr:spPr>
        <a:xfrm>
          <a:off x="14592300" y="16893791"/>
          <a:ext cx="889000" cy="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91691</xdr:rowOff>
    </xdr:from>
    <xdr:to>
      <xdr:col>21</xdr:col>
      <xdr:colOff>161925</xdr:colOff>
      <xdr:row>98</xdr:row>
      <xdr:rowOff>160855</xdr:rowOff>
    </xdr:to>
    <xdr:cxnSp macro="">
      <xdr:nvCxnSpPr>
        <xdr:cNvPr id="663" name="直線コネクタ 662"/>
        <xdr:cNvCxnSpPr/>
      </xdr:nvCxnSpPr>
      <xdr:spPr>
        <a:xfrm flipV="1">
          <a:off x="13703300" y="16893791"/>
          <a:ext cx="889000" cy="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124890</xdr:rowOff>
    </xdr:from>
    <xdr:to>
      <xdr:col>19</xdr:col>
      <xdr:colOff>644525</xdr:colOff>
      <xdr:row>98</xdr:row>
      <xdr:rowOff>160855</xdr:rowOff>
    </xdr:to>
    <xdr:cxnSp macro="">
      <xdr:nvCxnSpPr>
        <xdr:cNvPr id="666" name="直線コネクタ 665"/>
        <xdr:cNvCxnSpPr/>
      </xdr:nvCxnSpPr>
      <xdr:spPr>
        <a:xfrm>
          <a:off x="12814300" y="16926990"/>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65430</xdr:rowOff>
    </xdr:from>
    <xdr:to>
      <xdr:col>23</xdr:col>
      <xdr:colOff>568325</xdr:colOff>
      <xdr:row>98</xdr:row>
      <xdr:rowOff>167030</xdr:rowOff>
    </xdr:to>
    <xdr:sp macro="" textlink="">
      <xdr:nvSpPr>
        <xdr:cNvPr id="676" name="円/楕円 675"/>
        <xdr:cNvSpPr/>
      </xdr:nvSpPr>
      <xdr:spPr>
        <a:xfrm>
          <a:off x="16268700" y="168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42617</xdr:rowOff>
    </xdr:from>
    <xdr:ext cx="534377" cy="259045"/>
    <xdr:sp macro="" textlink="">
      <xdr:nvSpPr>
        <xdr:cNvPr id="677" name="積立金該当値テキスト"/>
        <xdr:cNvSpPr txBox="1"/>
      </xdr:nvSpPr>
      <xdr:spPr>
        <a:xfrm>
          <a:off x="16370300"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107046</xdr:rowOff>
    </xdr:from>
    <xdr:to>
      <xdr:col>22</xdr:col>
      <xdr:colOff>415925</xdr:colOff>
      <xdr:row>99</xdr:row>
      <xdr:rowOff>37196</xdr:rowOff>
    </xdr:to>
    <xdr:sp macro="" textlink="">
      <xdr:nvSpPr>
        <xdr:cNvPr id="678" name="円/楕円 677"/>
        <xdr:cNvSpPr/>
      </xdr:nvSpPr>
      <xdr:spPr>
        <a:xfrm>
          <a:off x="15430500" y="169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28323</xdr:rowOff>
    </xdr:from>
    <xdr:ext cx="534377" cy="259045"/>
    <xdr:sp macro="" textlink="">
      <xdr:nvSpPr>
        <xdr:cNvPr id="679" name="テキスト ボックス 678"/>
        <xdr:cNvSpPr txBox="1"/>
      </xdr:nvSpPr>
      <xdr:spPr>
        <a:xfrm>
          <a:off x="15214111" y="170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40891</xdr:rowOff>
    </xdr:from>
    <xdr:to>
      <xdr:col>21</xdr:col>
      <xdr:colOff>212725</xdr:colOff>
      <xdr:row>98</xdr:row>
      <xdr:rowOff>142491</xdr:rowOff>
    </xdr:to>
    <xdr:sp macro="" textlink="">
      <xdr:nvSpPr>
        <xdr:cNvPr id="680" name="円/楕円 679"/>
        <xdr:cNvSpPr/>
      </xdr:nvSpPr>
      <xdr:spPr>
        <a:xfrm>
          <a:off x="14541500" y="168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159018</xdr:rowOff>
    </xdr:from>
    <xdr:ext cx="534377" cy="259045"/>
    <xdr:sp macro="" textlink="">
      <xdr:nvSpPr>
        <xdr:cNvPr id="681" name="テキスト ボックス 680"/>
        <xdr:cNvSpPr txBox="1"/>
      </xdr:nvSpPr>
      <xdr:spPr>
        <a:xfrm>
          <a:off x="14325111" y="166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110055</xdr:rowOff>
    </xdr:from>
    <xdr:to>
      <xdr:col>20</xdr:col>
      <xdr:colOff>9525</xdr:colOff>
      <xdr:row>99</xdr:row>
      <xdr:rowOff>40205</xdr:rowOff>
    </xdr:to>
    <xdr:sp macro="" textlink="">
      <xdr:nvSpPr>
        <xdr:cNvPr id="682" name="円/楕円 681"/>
        <xdr:cNvSpPr/>
      </xdr:nvSpPr>
      <xdr:spPr>
        <a:xfrm>
          <a:off x="13652500" y="169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31332</xdr:rowOff>
    </xdr:from>
    <xdr:ext cx="534377" cy="259045"/>
    <xdr:sp macro="" textlink="">
      <xdr:nvSpPr>
        <xdr:cNvPr id="683" name="テキスト ボックス 682"/>
        <xdr:cNvSpPr txBox="1"/>
      </xdr:nvSpPr>
      <xdr:spPr>
        <a:xfrm>
          <a:off x="13436111" y="170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74090</xdr:rowOff>
    </xdr:from>
    <xdr:to>
      <xdr:col>18</xdr:col>
      <xdr:colOff>492125</xdr:colOff>
      <xdr:row>99</xdr:row>
      <xdr:rowOff>4240</xdr:rowOff>
    </xdr:to>
    <xdr:sp macro="" textlink="">
      <xdr:nvSpPr>
        <xdr:cNvPr id="684" name="円/楕円 683"/>
        <xdr:cNvSpPr/>
      </xdr:nvSpPr>
      <xdr:spPr>
        <a:xfrm>
          <a:off x="12763500" y="168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166817</xdr:rowOff>
    </xdr:from>
    <xdr:ext cx="534377" cy="259045"/>
    <xdr:sp macro="" textlink="">
      <xdr:nvSpPr>
        <xdr:cNvPr id="685" name="テキスト ボックス 684"/>
        <xdr:cNvSpPr txBox="1"/>
      </xdr:nvSpPr>
      <xdr:spPr>
        <a:xfrm>
          <a:off x="12547111" y="169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43955</xdr:rowOff>
    </xdr:from>
    <xdr:to>
      <xdr:col>32</xdr:col>
      <xdr:colOff>187325</xdr:colOff>
      <xdr:row>39</xdr:row>
      <xdr:rowOff>44450</xdr:rowOff>
    </xdr:to>
    <xdr:cxnSp macro="">
      <xdr:nvCxnSpPr>
        <xdr:cNvPr id="714" name="直線コネクタ 713"/>
        <xdr:cNvCxnSpPr/>
      </xdr:nvCxnSpPr>
      <xdr:spPr>
        <a:xfrm>
          <a:off x="21323300" y="673050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43955</xdr:rowOff>
    </xdr:from>
    <xdr:to>
      <xdr:col>31</xdr:col>
      <xdr:colOff>34925</xdr:colOff>
      <xdr:row>39</xdr:row>
      <xdr:rowOff>44450</xdr:rowOff>
    </xdr:to>
    <xdr:cxnSp macro="">
      <xdr:nvCxnSpPr>
        <xdr:cNvPr id="717" name="直線コネクタ 716"/>
        <xdr:cNvCxnSpPr/>
      </xdr:nvCxnSpPr>
      <xdr:spPr>
        <a:xfrm flipV="1">
          <a:off x="20434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164605</xdr:rowOff>
    </xdr:from>
    <xdr:to>
      <xdr:col>31</xdr:col>
      <xdr:colOff>85725</xdr:colOff>
      <xdr:row>39</xdr:row>
      <xdr:rowOff>94755</xdr:rowOff>
    </xdr:to>
    <xdr:sp macro="" textlink="">
      <xdr:nvSpPr>
        <xdr:cNvPr id="735" name="円/楕円 734"/>
        <xdr:cNvSpPr/>
      </xdr:nvSpPr>
      <xdr:spPr>
        <a:xfrm>
          <a:off x="2127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85882</xdr:rowOff>
    </xdr:from>
    <xdr:ext cx="313932" cy="259045"/>
    <xdr:sp macro="" textlink="">
      <xdr:nvSpPr>
        <xdr:cNvPr id="736" name="テキスト ボックス 735"/>
        <xdr:cNvSpPr txBox="1"/>
      </xdr:nvSpPr>
      <xdr:spPr>
        <a:xfrm>
          <a:off x="21166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38758</xdr:rowOff>
    </xdr:from>
    <xdr:to>
      <xdr:col>32</xdr:col>
      <xdr:colOff>187325</xdr:colOff>
      <xdr:row>59</xdr:row>
      <xdr:rowOff>44450</xdr:rowOff>
    </xdr:to>
    <xdr:cxnSp macro="">
      <xdr:nvCxnSpPr>
        <xdr:cNvPr id="771" name="直線コネクタ 770"/>
        <xdr:cNvCxnSpPr/>
      </xdr:nvCxnSpPr>
      <xdr:spPr>
        <a:xfrm>
          <a:off x="21323300" y="10154308"/>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36556</xdr:rowOff>
    </xdr:from>
    <xdr:to>
      <xdr:col>31</xdr:col>
      <xdr:colOff>34925</xdr:colOff>
      <xdr:row>59</xdr:row>
      <xdr:rowOff>38758</xdr:rowOff>
    </xdr:to>
    <xdr:cxnSp macro="">
      <xdr:nvCxnSpPr>
        <xdr:cNvPr id="774" name="直線コネクタ 773"/>
        <xdr:cNvCxnSpPr/>
      </xdr:nvCxnSpPr>
      <xdr:spPr>
        <a:xfrm>
          <a:off x="20434300" y="1015210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36556</xdr:rowOff>
    </xdr:from>
    <xdr:to>
      <xdr:col>29</xdr:col>
      <xdr:colOff>517525</xdr:colOff>
      <xdr:row>59</xdr:row>
      <xdr:rowOff>44450</xdr:rowOff>
    </xdr:to>
    <xdr:cxnSp macro="">
      <xdr:nvCxnSpPr>
        <xdr:cNvPr id="777" name="直線コネクタ 776"/>
        <xdr:cNvCxnSpPr/>
      </xdr:nvCxnSpPr>
      <xdr:spPr>
        <a:xfrm flipV="1">
          <a:off x="19545300" y="10152106"/>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159408</xdr:rowOff>
    </xdr:from>
    <xdr:to>
      <xdr:col>31</xdr:col>
      <xdr:colOff>85725</xdr:colOff>
      <xdr:row>59</xdr:row>
      <xdr:rowOff>89558</xdr:rowOff>
    </xdr:to>
    <xdr:sp macro="" textlink="">
      <xdr:nvSpPr>
        <xdr:cNvPr id="792" name="円/楕円 791"/>
        <xdr:cNvSpPr/>
      </xdr:nvSpPr>
      <xdr:spPr>
        <a:xfrm>
          <a:off x="21272500" y="101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80685</xdr:rowOff>
    </xdr:from>
    <xdr:ext cx="378565" cy="259045"/>
    <xdr:sp macro="" textlink="">
      <xdr:nvSpPr>
        <xdr:cNvPr id="793" name="テキスト ボックス 792"/>
        <xdr:cNvSpPr txBox="1"/>
      </xdr:nvSpPr>
      <xdr:spPr>
        <a:xfrm>
          <a:off x="21134017" y="1019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157206</xdr:rowOff>
    </xdr:from>
    <xdr:to>
      <xdr:col>29</xdr:col>
      <xdr:colOff>568325</xdr:colOff>
      <xdr:row>59</xdr:row>
      <xdr:rowOff>87356</xdr:rowOff>
    </xdr:to>
    <xdr:sp macro="" textlink="">
      <xdr:nvSpPr>
        <xdr:cNvPr id="794" name="円/楕円 793"/>
        <xdr:cNvSpPr/>
      </xdr:nvSpPr>
      <xdr:spPr>
        <a:xfrm>
          <a:off x="20383500" y="101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78483</xdr:rowOff>
    </xdr:from>
    <xdr:ext cx="469744" cy="259045"/>
    <xdr:sp macro="" textlink="">
      <xdr:nvSpPr>
        <xdr:cNvPr id="795" name="テキスト ボックス 794"/>
        <xdr:cNvSpPr txBox="1"/>
      </xdr:nvSpPr>
      <xdr:spPr>
        <a:xfrm>
          <a:off x="20199427" y="1019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6925</xdr:rowOff>
    </xdr:from>
    <xdr:to>
      <xdr:col>32</xdr:col>
      <xdr:colOff>187325</xdr:colOff>
      <xdr:row>76</xdr:row>
      <xdr:rowOff>103333</xdr:rowOff>
    </xdr:to>
    <xdr:cxnSp macro="">
      <xdr:nvCxnSpPr>
        <xdr:cNvPr id="828" name="直線コネクタ 827"/>
        <xdr:cNvCxnSpPr/>
      </xdr:nvCxnSpPr>
      <xdr:spPr>
        <a:xfrm flipV="1">
          <a:off x="21323300" y="13037125"/>
          <a:ext cx="838200" cy="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59248</xdr:rowOff>
    </xdr:from>
    <xdr:to>
      <xdr:col>31</xdr:col>
      <xdr:colOff>34925</xdr:colOff>
      <xdr:row>76</xdr:row>
      <xdr:rowOff>103333</xdr:rowOff>
    </xdr:to>
    <xdr:cxnSp macro="">
      <xdr:nvCxnSpPr>
        <xdr:cNvPr id="831" name="直線コネクタ 830"/>
        <xdr:cNvCxnSpPr/>
      </xdr:nvCxnSpPr>
      <xdr:spPr>
        <a:xfrm>
          <a:off x="20434300" y="13089448"/>
          <a:ext cx="889000" cy="4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53747</xdr:rowOff>
    </xdr:from>
    <xdr:to>
      <xdr:col>29</xdr:col>
      <xdr:colOff>517525</xdr:colOff>
      <xdr:row>76</xdr:row>
      <xdr:rowOff>59248</xdr:rowOff>
    </xdr:to>
    <xdr:cxnSp macro="">
      <xdr:nvCxnSpPr>
        <xdr:cNvPr id="834" name="直線コネクタ 833"/>
        <xdr:cNvCxnSpPr/>
      </xdr:nvCxnSpPr>
      <xdr:spPr>
        <a:xfrm>
          <a:off x="19545300" y="13083947"/>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126049</xdr:rowOff>
    </xdr:from>
    <xdr:to>
      <xdr:col>28</xdr:col>
      <xdr:colOff>314325</xdr:colOff>
      <xdr:row>76</xdr:row>
      <xdr:rowOff>53747</xdr:rowOff>
    </xdr:to>
    <xdr:cxnSp macro="">
      <xdr:nvCxnSpPr>
        <xdr:cNvPr id="837" name="直線コネクタ 836"/>
        <xdr:cNvCxnSpPr/>
      </xdr:nvCxnSpPr>
      <xdr:spPr>
        <a:xfrm>
          <a:off x="18656300" y="12984799"/>
          <a:ext cx="889000" cy="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127575</xdr:rowOff>
    </xdr:from>
    <xdr:to>
      <xdr:col>32</xdr:col>
      <xdr:colOff>238125</xdr:colOff>
      <xdr:row>76</xdr:row>
      <xdr:rowOff>57725</xdr:rowOff>
    </xdr:to>
    <xdr:sp macro="" textlink="">
      <xdr:nvSpPr>
        <xdr:cNvPr id="847" name="円/楕円 846"/>
        <xdr:cNvSpPr/>
      </xdr:nvSpPr>
      <xdr:spPr>
        <a:xfrm>
          <a:off x="22110700" y="12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150452</xdr:rowOff>
    </xdr:from>
    <xdr:ext cx="599010" cy="259045"/>
    <xdr:sp macro="" textlink="">
      <xdr:nvSpPr>
        <xdr:cNvPr id="848" name="繰出金該当値テキスト"/>
        <xdr:cNvSpPr txBox="1"/>
      </xdr:nvSpPr>
      <xdr:spPr>
        <a:xfrm>
          <a:off x="22212300" y="1283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52533</xdr:rowOff>
    </xdr:from>
    <xdr:to>
      <xdr:col>31</xdr:col>
      <xdr:colOff>85725</xdr:colOff>
      <xdr:row>76</xdr:row>
      <xdr:rowOff>154133</xdr:rowOff>
    </xdr:to>
    <xdr:sp macro="" textlink="">
      <xdr:nvSpPr>
        <xdr:cNvPr id="849" name="円/楕円 848"/>
        <xdr:cNvSpPr/>
      </xdr:nvSpPr>
      <xdr:spPr>
        <a:xfrm>
          <a:off x="21272500" y="130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170660</xdr:rowOff>
    </xdr:from>
    <xdr:ext cx="599010" cy="259045"/>
    <xdr:sp macro="" textlink="">
      <xdr:nvSpPr>
        <xdr:cNvPr id="850" name="テキスト ボックス 849"/>
        <xdr:cNvSpPr txBox="1"/>
      </xdr:nvSpPr>
      <xdr:spPr>
        <a:xfrm>
          <a:off x="21023794" y="1285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8448</xdr:rowOff>
    </xdr:from>
    <xdr:to>
      <xdr:col>29</xdr:col>
      <xdr:colOff>568325</xdr:colOff>
      <xdr:row>76</xdr:row>
      <xdr:rowOff>110048</xdr:rowOff>
    </xdr:to>
    <xdr:sp macro="" textlink="">
      <xdr:nvSpPr>
        <xdr:cNvPr id="851" name="円/楕円 850"/>
        <xdr:cNvSpPr/>
      </xdr:nvSpPr>
      <xdr:spPr>
        <a:xfrm>
          <a:off x="20383500" y="130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126575</xdr:rowOff>
    </xdr:from>
    <xdr:ext cx="599010" cy="259045"/>
    <xdr:sp macro="" textlink="">
      <xdr:nvSpPr>
        <xdr:cNvPr id="852" name="テキスト ボックス 851"/>
        <xdr:cNvSpPr txBox="1"/>
      </xdr:nvSpPr>
      <xdr:spPr>
        <a:xfrm>
          <a:off x="20134794" y="128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2947</xdr:rowOff>
    </xdr:from>
    <xdr:to>
      <xdr:col>28</xdr:col>
      <xdr:colOff>365125</xdr:colOff>
      <xdr:row>76</xdr:row>
      <xdr:rowOff>104547</xdr:rowOff>
    </xdr:to>
    <xdr:sp macro="" textlink="">
      <xdr:nvSpPr>
        <xdr:cNvPr id="853" name="円/楕円 852"/>
        <xdr:cNvSpPr/>
      </xdr:nvSpPr>
      <xdr:spPr>
        <a:xfrm>
          <a:off x="19494500" y="130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121073</xdr:rowOff>
    </xdr:from>
    <xdr:ext cx="599010" cy="259045"/>
    <xdr:sp macro="" textlink="">
      <xdr:nvSpPr>
        <xdr:cNvPr id="854" name="テキスト ボックス 853"/>
        <xdr:cNvSpPr txBox="1"/>
      </xdr:nvSpPr>
      <xdr:spPr>
        <a:xfrm>
          <a:off x="19245794" y="128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132,560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75249</xdr:rowOff>
    </xdr:from>
    <xdr:to>
      <xdr:col>27</xdr:col>
      <xdr:colOff>161925</xdr:colOff>
      <xdr:row>76</xdr:row>
      <xdr:rowOff>5398</xdr:rowOff>
    </xdr:to>
    <xdr:sp macro="" textlink="">
      <xdr:nvSpPr>
        <xdr:cNvPr id="855" name="円/楕円 854"/>
        <xdr:cNvSpPr/>
      </xdr:nvSpPr>
      <xdr:spPr>
        <a:xfrm>
          <a:off x="18605500" y="12933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21926</xdr:rowOff>
    </xdr:from>
    <xdr:ext cx="599010" cy="259045"/>
    <xdr:sp macro="" textlink="">
      <xdr:nvSpPr>
        <xdr:cNvPr id="856" name="テキスト ボックス 855"/>
        <xdr:cNvSpPr txBox="1"/>
      </xdr:nvSpPr>
      <xdr:spPr>
        <a:xfrm>
          <a:off x="18356794" y="1270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１人あたりのコストが高いのは、人件費、物件費、公債費、繰出金である。人件費については、</a:t>
          </a:r>
          <a:r>
            <a:rPr kumimoji="1" lang="ja-JP" altLang="ja-JP" sz="1300">
              <a:solidFill>
                <a:schemeClr val="dk1"/>
              </a:solidFill>
              <a:effectLst/>
              <a:latin typeface="+mn-lt"/>
              <a:ea typeface="+mn-ea"/>
              <a:cs typeface="+mn-cs"/>
            </a:rPr>
            <a:t>定住促進・雇用の場の確保として職員１人あたりの給与を低くし、</a:t>
          </a:r>
          <a:r>
            <a:rPr kumimoji="1" lang="ja-JP" altLang="ja-JP" sz="1300">
              <a:solidFill>
                <a:sysClr val="windowText" lastClr="000000"/>
              </a:solidFill>
              <a:effectLst/>
              <a:latin typeface="+mn-lt"/>
              <a:ea typeface="+mn-ea"/>
              <a:cs typeface="+mn-cs"/>
            </a:rPr>
            <a:t>職員を多く雇用する施策を実施しているため、</a:t>
          </a:r>
          <a:r>
            <a:rPr kumimoji="1" lang="ja-JP" altLang="en-US" sz="1300">
              <a:solidFill>
                <a:sysClr val="windowText" lastClr="000000"/>
              </a:solidFill>
              <a:effectLst/>
              <a:latin typeface="+mn-lt"/>
              <a:ea typeface="+mn-ea"/>
              <a:cs typeface="+mn-cs"/>
            </a:rPr>
            <a:t>全国・県・</a:t>
          </a:r>
          <a:r>
            <a:rPr kumimoji="1" lang="ja-JP" altLang="ja-JP" sz="1300">
              <a:solidFill>
                <a:sysClr val="windowText" lastClr="000000"/>
              </a:solidFill>
              <a:effectLst/>
              <a:latin typeface="+mn-lt"/>
              <a:ea typeface="+mn-ea"/>
              <a:cs typeface="+mn-cs"/>
            </a:rPr>
            <a:t>類似団体と比較して高くなっている</a:t>
          </a:r>
          <a:r>
            <a:rPr kumimoji="1" lang="ja-JP" altLang="en-US" sz="1300">
              <a:solidFill>
                <a:sysClr val="windowText" lastClr="000000"/>
              </a:solidFill>
              <a:effectLst/>
              <a:latin typeface="+mn-lt"/>
              <a:ea typeface="+mn-ea"/>
              <a:cs typeface="+mn-cs"/>
            </a:rPr>
            <a:t>。物件費については、主な要因として、消防業務委託料の増（</a:t>
          </a:r>
          <a:r>
            <a:rPr kumimoji="1" lang="en-US"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４，０９２千円）があり、物件費としても１２，３２１千円の増となっているため、１人あたりの負担額も増となっている。公債費については、１人あたりの負担額は減となっている。平成２２年度のピークから徐々に減となっている。繰出金については、全国・県・類似団体と比較しても高く、今年度増額となっている</a:t>
          </a:r>
          <a:r>
            <a:rPr kumimoji="1" lang="ja-JP" altLang="en-US" sz="11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その理由は、高齢者生活福祉センター特別会計・</a:t>
          </a:r>
          <a:r>
            <a:rPr kumimoji="1" lang="ja-JP" altLang="ja-JP" sz="1300">
              <a:solidFill>
                <a:sysClr val="windowText" lastClr="000000"/>
              </a:solidFill>
              <a:effectLst/>
              <a:latin typeface="+mn-lt"/>
              <a:ea typeface="+mn-ea"/>
              <a:cs typeface="+mn-cs"/>
            </a:rPr>
            <a:t>介護保険特別会計及び後期高齢者医療特別会計への繰出金の増が主な要因である。</a:t>
          </a:r>
          <a:r>
            <a:rPr kumimoji="1" lang="ja-JP" altLang="en-US" sz="1300">
              <a:solidFill>
                <a:sysClr val="windowText" lastClr="000000"/>
              </a:solidFill>
              <a:effectLst/>
              <a:latin typeface="+mn-lt"/>
              <a:ea typeface="+mn-ea"/>
              <a:cs typeface="+mn-cs"/>
            </a:rPr>
            <a:t>今後も引き続き、歳出削減策により、財政の健全化を図っていくが、平成２８年度以降、国勢調査による人口の減少により、住民１人あたりのコストが高くなると推測している。</a:t>
          </a:r>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2,202
2,202
6.98
2,258,238
2,094,900
144,851
1,397,373
2,007,181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145807</xdr:rowOff>
    </xdr:from>
    <xdr:to>
      <xdr:col>6</xdr:col>
      <xdr:colOff>511175</xdr:colOff>
      <xdr:row>37</xdr:row>
      <xdr:rowOff>159148</xdr:rowOff>
    </xdr:to>
    <xdr:cxnSp macro="">
      <xdr:nvCxnSpPr>
        <xdr:cNvPr id="62" name="直線コネクタ 61"/>
        <xdr:cNvCxnSpPr/>
      </xdr:nvCxnSpPr>
      <xdr:spPr>
        <a:xfrm flipV="1">
          <a:off x="3797300" y="6489457"/>
          <a:ext cx="8382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159148</xdr:rowOff>
    </xdr:from>
    <xdr:to>
      <xdr:col>5</xdr:col>
      <xdr:colOff>358775</xdr:colOff>
      <xdr:row>38</xdr:row>
      <xdr:rowOff>7226</xdr:rowOff>
    </xdr:to>
    <xdr:cxnSp macro="">
      <xdr:nvCxnSpPr>
        <xdr:cNvPr id="65" name="直線コネクタ 64"/>
        <xdr:cNvCxnSpPr/>
      </xdr:nvCxnSpPr>
      <xdr:spPr>
        <a:xfrm flipV="1">
          <a:off x="2908300" y="6502798"/>
          <a:ext cx="8890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169108</xdr:rowOff>
    </xdr:from>
    <xdr:to>
      <xdr:col>4</xdr:col>
      <xdr:colOff>155575</xdr:colOff>
      <xdr:row>38</xdr:row>
      <xdr:rowOff>7226</xdr:rowOff>
    </xdr:to>
    <xdr:cxnSp macro="">
      <xdr:nvCxnSpPr>
        <xdr:cNvPr id="68" name="直線コネクタ 67"/>
        <xdr:cNvCxnSpPr/>
      </xdr:nvCxnSpPr>
      <xdr:spPr>
        <a:xfrm>
          <a:off x="2019300" y="6512758"/>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137495</xdr:rowOff>
    </xdr:from>
    <xdr:to>
      <xdr:col>2</xdr:col>
      <xdr:colOff>638175</xdr:colOff>
      <xdr:row>37</xdr:row>
      <xdr:rowOff>169108</xdr:rowOff>
    </xdr:to>
    <xdr:cxnSp macro="">
      <xdr:nvCxnSpPr>
        <xdr:cNvPr id="71" name="直線コネクタ 70"/>
        <xdr:cNvCxnSpPr/>
      </xdr:nvCxnSpPr>
      <xdr:spPr>
        <a:xfrm>
          <a:off x="1130300" y="6481145"/>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95007</xdr:rowOff>
    </xdr:from>
    <xdr:to>
      <xdr:col>6</xdr:col>
      <xdr:colOff>561975</xdr:colOff>
      <xdr:row>38</xdr:row>
      <xdr:rowOff>25157</xdr:rowOff>
    </xdr:to>
    <xdr:sp macro="" textlink="">
      <xdr:nvSpPr>
        <xdr:cNvPr id="81" name="円/楕円 80"/>
        <xdr:cNvSpPr/>
      </xdr:nvSpPr>
      <xdr:spPr>
        <a:xfrm>
          <a:off x="4584700" y="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73434</xdr:rowOff>
    </xdr:from>
    <xdr:ext cx="534377" cy="259045"/>
    <xdr:sp macro="" textlink="">
      <xdr:nvSpPr>
        <xdr:cNvPr id="82" name="議会費該当値テキスト"/>
        <xdr:cNvSpPr txBox="1"/>
      </xdr:nvSpPr>
      <xdr:spPr>
        <a:xfrm>
          <a:off x="4686300" y="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108347</xdr:rowOff>
    </xdr:from>
    <xdr:to>
      <xdr:col>5</xdr:col>
      <xdr:colOff>409575</xdr:colOff>
      <xdr:row>38</xdr:row>
      <xdr:rowOff>38497</xdr:rowOff>
    </xdr:to>
    <xdr:sp macro="" textlink="">
      <xdr:nvSpPr>
        <xdr:cNvPr id="83" name="円/楕円 82"/>
        <xdr:cNvSpPr/>
      </xdr:nvSpPr>
      <xdr:spPr>
        <a:xfrm>
          <a:off x="3746500" y="64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29625</xdr:rowOff>
    </xdr:from>
    <xdr:ext cx="534377" cy="259045"/>
    <xdr:sp macro="" textlink="">
      <xdr:nvSpPr>
        <xdr:cNvPr id="84" name="テキスト ボックス 83"/>
        <xdr:cNvSpPr txBox="1"/>
      </xdr:nvSpPr>
      <xdr:spPr>
        <a:xfrm>
          <a:off x="3530111" y="65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127876</xdr:rowOff>
    </xdr:from>
    <xdr:to>
      <xdr:col>4</xdr:col>
      <xdr:colOff>206375</xdr:colOff>
      <xdr:row>38</xdr:row>
      <xdr:rowOff>58026</xdr:rowOff>
    </xdr:to>
    <xdr:sp macro="" textlink="">
      <xdr:nvSpPr>
        <xdr:cNvPr id="85" name="円/楕円 84"/>
        <xdr:cNvSpPr/>
      </xdr:nvSpPr>
      <xdr:spPr>
        <a:xfrm>
          <a:off x="2857500" y="64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49153</xdr:rowOff>
    </xdr:from>
    <xdr:ext cx="534377" cy="259045"/>
    <xdr:sp macro="" textlink="">
      <xdr:nvSpPr>
        <xdr:cNvPr id="86" name="テキスト ボックス 85"/>
        <xdr:cNvSpPr txBox="1"/>
      </xdr:nvSpPr>
      <xdr:spPr>
        <a:xfrm>
          <a:off x="2641111" y="65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118308</xdr:rowOff>
    </xdr:from>
    <xdr:to>
      <xdr:col>3</xdr:col>
      <xdr:colOff>3175</xdr:colOff>
      <xdr:row>38</xdr:row>
      <xdr:rowOff>48458</xdr:rowOff>
    </xdr:to>
    <xdr:sp macro="" textlink="">
      <xdr:nvSpPr>
        <xdr:cNvPr id="87" name="円/楕円 86"/>
        <xdr:cNvSpPr/>
      </xdr:nvSpPr>
      <xdr:spPr>
        <a:xfrm>
          <a:off x="1968500" y="64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39585</xdr:rowOff>
    </xdr:from>
    <xdr:ext cx="534377" cy="259045"/>
    <xdr:sp macro="" textlink="">
      <xdr:nvSpPr>
        <xdr:cNvPr id="88" name="テキスト ボックス 87"/>
        <xdr:cNvSpPr txBox="1"/>
      </xdr:nvSpPr>
      <xdr:spPr>
        <a:xfrm>
          <a:off x="1752111" y="65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86695</xdr:rowOff>
    </xdr:from>
    <xdr:to>
      <xdr:col>1</xdr:col>
      <xdr:colOff>485775</xdr:colOff>
      <xdr:row>38</xdr:row>
      <xdr:rowOff>16845</xdr:rowOff>
    </xdr:to>
    <xdr:sp macro="" textlink="">
      <xdr:nvSpPr>
        <xdr:cNvPr id="89" name="円/楕円 88"/>
        <xdr:cNvSpPr/>
      </xdr:nvSpPr>
      <xdr:spPr>
        <a:xfrm>
          <a:off x="1079500" y="64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7972</xdr:rowOff>
    </xdr:from>
    <xdr:ext cx="534377" cy="259045"/>
    <xdr:sp macro="" textlink="">
      <xdr:nvSpPr>
        <xdr:cNvPr id="90" name="テキスト ボックス 89"/>
        <xdr:cNvSpPr txBox="1"/>
      </xdr:nvSpPr>
      <xdr:spPr>
        <a:xfrm>
          <a:off x="863111" y="65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157068</xdr:rowOff>
    </xdr:from>
    <xdr:to>
      <xdr:col>6</xdr:col>
      <xdr:colOff>511175</xdr:colOff>
      <xdr:row>58</xdr:row>
      <xdr:rowOff>16790</xdr:rowOff>
    </xdr:to>
    <xdr:cxnSp macro="">
      <xdr:nvCxnSpPr>
        <xdr:cNvPr id="121" name="直線コネクタ 120"/>
        <xdr:cNvCxnSpPr/>
      </xdr:nvCxnSpPr>
      <xdr:spPr>
        <a:xfrm>
          <a:off x="3797300" y="9929718"/>
          <a:ext cx="8382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157068</xdr:rowOff>
    </xdr:from>
    <xdr:to>
      <xdr:col>5</xdr:col>
      <xdr:colOff>358775</xdr:colOff>
      <xdr:row>58</xdr:row>
      <xdr:rowOff>7367</xdr:rowOff>
    </xdr:to>
    <xdr:cxnSp macro="">
      <xdr:nvCxnSpPr>
        <xdr:cNvPr id="124" name="直線コネクタ 123"/>
        <xdr:cNvCxnSpPr/>
      </xdr:nvCxnSpPr>
      <xdr:spPr>
        <a:xfrm flipV="1">
          <a:off x="2908300" y="9929718"/>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7367</xdr:rowOff>
    </xdr:from>
    <xdr:to>
      <xdr:col>4</xdr:col>
      <xdr:colOff>155575</xdr:colOff>
      <xdr:row>58</xdr:row>
      <xdr:rowOff>67861</xdr:rowOff>
    </xdr:to>
    <xdr:cxnSp macro="">
      <xdr:nvCxnSpPr>
        <xdr:cNvPr id="127" name="直線コネクタ 126"/>
        <xdr:cNvCxnSpPr/>
      </xdr:nvCxnSpPr>
      <xdr:spPr>
        <a:xfrm flipV="1">
          <a:off x="2019300" y="9951467"/>
          <a:ext cx="889000" cy="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52356</xdr:rowOff>
    </xdr:from>
    <xdr:to>
      <xdr:col>2</xdr:col>
      <xdr:colOff>638175</xdr:colOff>
      <xdr:row>58</xdr:row>
      <xdr:rowOff>67861</xdr:rowOff>
    </xdr:to>
    <xdr:cxnSp macro="">
      <xdr:nvCxnSpPr>
        <xdr:cNvPr id="130" name="直線コネクタ 129"/>
        <xdr:cNvCxnSpPr/>
      </xdr:nvCxnSpPr>
      <xdr:spPr>
        <a:xfrm>
          <a:off x="1130300" y="9996456"/>
          <a:ext cx="8890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137440</xdr:rowOff>
    </xdr:from>
    <xdr:to>
      <xdr:col>6</xdr:col>
      <xdr:colOff>561975</xdr:colOff>
      <xdr:row>58</xdr:row>
      <xdr:rowOff>67590</xdr:rowOff>
    </xdr:to>
    <xdr:sp macro="" textlink="">
      <xdr:nvSpPr>
        <xdr:cNvPr id="140" name="円/楕円 139"/>
        <xdr:cNvSpPr/>
      </xdr:nvSpPr>
      <xdr:spPr>
        <a:xfrm>
          <a:off x="45847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115867</xdr:rowOff>
    </xdr:from>
    <xdr:ext cx="599010" cy="259045"/>
    <xdr:sp macro="" textlink="">
      <xdr:nvSpPr>
        <xdr:cNvPr id="141" name="総務費該当値テキスト"/>
        <xdr:cNvSpPr txBox="1"/>
      </xdr:nvSpPr>
      <xdr:spPr>
        <a:xfrm>
          <a:off x="4686300" y="988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106268</xdr:rowOff>
    </xdr:from>
    <xdr:to>
      <xdr:col>5</xdr:col>
      <xdr:colOff>409575</xdr:colOff>
      <xdr:row>58</xdr:row>
      <xdr:rowOff>36418</xdr:rowOff>
    </xdr:to>
    <xdr:sp macro="" textlink="">
      <xdr:nvSpPr>
        <xdr:cNvPr id="142" name="円/楕円 141"/>
        <xdr:cNvSpPr/>
      </xdr:nvSpPr>
      <xdr:spPr>
        <a:xfrm>
          <a:off x="3746500" y="98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52945</xdr:rowOff>
    </xdr:from>
    <xdr:ext cx="599010" cy="259045"/>
    <xdr:sp macro="" textlink="">
      <xdr:nvSpPr>
        <xdr:cNvPr id="143" name="テキスト ボックス 142"/>
        <xdr:cNvSpPr txBox="1"/>
      </xdr:nvSpPr>
      <xdr:spPr>
        <a:xfrm>
          <a:off x="3497794" y="965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128017</xdr:rowOff>
    </xdr:from>
    <xdr:to>
      <xdr:col>4</xdr:col>
      <xdr:colOff>206375</xdr:colOff>
      <xdr:row>58</xdr:row>
      <xdr:rowOff>58167</xdr:rowOff>
    </xdr:to>
    <xdr:sp macro="" textlink="">
      <xdr:nvSpPr>
        <xdr:cNvPr id="144" name="円/楕円 143"/>
        <xdr:cNvSpPr/>
      </xdr:nvSpPr>
      <xdr:spPr>
        <a:xfrm>
          <a:off x="2857500" y="99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49294</xdr:rowOff>
    </xdr:from>
    <xdr:ext cx="599010" cy="259045"/>
    <xdr:sp macro="" textlink="">
      <xdr:nvSpPr>
        <xdr:cNvPr id="145" name="テキスト ボックス 144"/>
        <xdr:cNvSpPr txBox="1"/>
      </xdr:nvSpPr>
      <xdr:spPr>
        <a:xfrm>
          <a:off x="2608794" y="999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17061</xdr:rowOff>
    </xdr:from>
    <xdr:to>
      <xdr:col>3</xdr:col>
      <xdr:colOff>3175</xdr:colOff>
      <xdr:row>58</xdr:row>
      <xdr:rowOff>118661</xdr:rowOff>
    </xdr:to>
    <xdr:sp macro="" textlink="">
      <xdr:nvSpPr>
        <xdr:cNvPr id="146" name="円/楕円 145"/>
        <xdr:cNvSpPr/>
      </xdr:nvSpPr>
      <xdr:spPr>
        <a:xfrm>
          <a:off x="1968500" y="99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109788</xdr:rowOff>
    </xdr:from>
    <xdr:ext cx="599010" cy="259045"/>
    <xdr:sp macro="" textlink="">
      <xdr:nvSpPr>
        <xdr:cNvPr id="147" name="テキスト ボックス 146"/>
        <xdr:cNvSpPr txBox="1"/>
      </xdr:nvSpPr>
      <xdr:spPr>
        <a:xfrm>
          <a:off x="1719794" y="1005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1556</xdr:rowOff>
    </xdr:from>
    <xdr:to>
      <xdr:col>1</xdr:col>
      <xdr:colOff>485775</xdr:colOff>
      <xdr:row>58</xdr:row>
      <xdr:rowOff>103156</xdr:rowOff>
    </xdr:to>
    <xdr:sp macro="" textlink="">
      <xdr:nvSpPr>
        <xdr:cNvPr id="148" name="円/楕円 147"/>
        <xdr:cNvSpPr/>
      </xdr:nvSpPr>
      <xdr:spPr>
        <a:xfrm>
          <a:off x="1079500" y="99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94283</xdr:rowOff>
    </xdr:from>
    <xdr:ext cx="599010" cy="259045"/>
    <xdr:sp macro="" textlink="">
      <xdr:nvSpPr>
        <xdr:cNvPr id="149" name="テキスト ボックス 148"/>
        <xdr:cNvSpPr txBox="1"/>
      </xdr:nvSpPr>
      <xdr:spPr>
        <a:xfrm>
          <a:off x="830794" y="1003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1849</xdr:rowOff>
    </xdr:from>
    <xdr:to>
      <xdr:col>6</xdr:col>
      <xdr:colOff>511175</xdr:colOff>
      <xdr:row>78</xdr:row>
      <xdr:rowOff>3110</xdr:rowOff>
    </xdr:to>
    <xdr:cxnSp macro="">
      <xdr:nvCxnSpPr>
        <xdr:cNvPr id="178" name="直線コネクタ 177"/>
        <xdr:cNvCxnSpPr/>
      </xdr:nvCxnSpPr>
      <xdr:spPr>
        <a:xfrm flipV="1">
          <a:off x="3797300" y="13374949"/>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3110</xdr:rowOff>
    </xdr:from>
    <xdr:to>
      <xdr:col>5</xdr:col>
      <xdr:colOff>358775</xdr:colOff>
      <xdr:row>78</xdr:row>
      <xdr:rowOff>39131</xdr:rowOff>
    </xdr:to>
    <xdr:cxnSp macro="">
      <xdr:nvCxnSpPr>
        <xdr:cNvPr id="181" name="直線コネクタ 180"/>
        <xdr:cNvCxnSpPr/>
      </xdr:nvCxnSpPr>
      <xdr:spPr>
        <a:xfrm flipV="1">
          <a:off x="2908300" y="13376210"/>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39131</xdr:rowOff>
    </xdr:from>
    <xdr:to>
      <xdr:col>4</xdr:col>
      <xdr:colOff>155575</xdr:colOff>
      <xdr:row>78</xdr:row>
      <xdr:rowOff>45523</xdr:rowOff>
    </xdr:to>
    <xdr:cxnSp macro="">
      <xdr:nvCxnSpPr>
        <xdr:cNvPr id="184" name="直線コネクタ 183"/>
        <xdr:cNvCxnSpPr/>
      </xdr:nvCxnSpPr>
      <xdr:spPr>
        <a:xfrm flipV="1">
          <a:off x="2019300" y="13412231"/>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29380</xdr:rowOff>
    </xdr:from>
    <xdr:to>
      <xdr:col>2</xdr:col>
      <xdr:colOff>638175</xdr:colOff>
      <xdr:row>78</xdr:row>
      <xdr:rowOff>45523</xdr:rowOff>
    </xdr:to>
    <xdr:cxnSp macro="">
      <xdr:nvCxnSpPr>
        <xdr:cNvPr id="187" name="直線コネクタ 186"/>
        <xdr:cNvCxnSpPr/>
      </xdr:nvCxnSpPr>
      <xdr:spPr>
        <a:xfrm>
          <a:off x="1130300" y="13402480"/>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122499</xdr:rowOff>
    </xdr:from>
    <xdr:to>
      <xdr:col>6</xdr:col>
      <xdr:colOff>561975</xdr:colOff>
      <xdr:row>78</xdr:row>
      <xdr:rowOff>52649</xdr:rowOff>
    </xdr:to>
    <xdr:sp macro="" textlink="">
      <xdr:nvSpPr>
        <xdr:cNvPr id="197" name="円/楕円 196"/>
        <xdr:cNvSpPr/>
      </xdr:nvSpPr>
      <xdr:spPr>
        <a:xfrm>
          <a:off x="4584700" y="133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123760</xdr:rowOff>
    </xdr:from>
    <xdr:to>
      <xdr:col>5</xdr:col>
      <xdr:colOff>409575</xdr:colOff>
      <xdr:row>78</xdr:row>
      <xdr:rowOff>53910</xdr:rowOff>
    </xdr:to>
    <xdr:sp macro="" textlink="">
      <xdr:nvSpPr>
        <xdr:cNvPr id="199" name="円/楕円 198"/>
        <xdr:cNvSpPr/>
      </xdr:nvSpPr>
      <xdr:spPr>
        <a:xfrm>
          <a:off x="3746500" y="133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45037</xdr:rowOff>
    </xdr:from>
    <xdr:ext cx="599010" cy="259045"/>
    <xdr:sp macro="" textlink="">
      <xdr:nvSpPr>
        <xdr:cNvPr id="200" name="テキスト ボックス 199"/>
        <xdr:cNvSpPr txBox="1"/>
      </xdr:nvSpPr>
      <xdr:spPr>
        <a:xfrm>
          <a:off x="3497794" y="1341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159781</xdr:rowOff>
    </xdr:from>
    <xdr:to>
      <xdr:col>4</xdr:col>
      <xdr:colOff>206375</xdr:colOff>
      <xdr:row>78</xdr:row>
      <xdr:rowOff>89931</xdr:rowOff>
    </xdr:to>
    <xdr:sp macro="" textlink="">
      <xdr:nvSpPr>
        <xdr:cNvPr id="201" name="円/楕円 200"/>
        <xdr:cNvSpPr/>
      </xdr:nvSpPr>
      <xdr:spPr>
        <a:xfrm>
          <a:off x="2857500" y="133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81058</xdr:rowOff>
    </xdr:from>
    <xdr:ext cx="599010" cy="259045"/>
    <xdr:sp macro="" textlink="">
      <xdr:nvSpPr>
        <xdr:cNvPr id="202" name="テキスト ボックス 201"/>
        <xdr:cNvSpPr txBox="1"/>
      </xdr:nvSpPr>
      <xdr:spPr>
        <a:xfrm>
          <a:off x="2608794" y="134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166173</xdr:rowOff>
    </xdr:from>
    <xdr:to>
      <xdr:col>3</xdr:col>
      <xdr:colOff>3175</xdr:colOff>
      <xdr:row>78</xdr:row>
      <xdr:rowOff>96323</xdr:rowOff>
    </xdr:to>
    <xdr:sp macro="" textlink="">
      <xdr:nvSpPr>
        <xdr:cNvPr id="203" name="円/楕円 202"/>
        <xdr:cNvSpPr/>
      </xdr:nvSpPr>
      <xdr:spPr>
        <a:xfrm>
          <a:off x="1968500" y="133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87450</xdr:rowOff>
    </xdr:from>
    <xdr:ext cx="599010" cy="259045"/>
    <xdr:sp macro="" textlink="">
      <xdr:nvSpPr>
        <xdr:cNvPr id="204" name="テキスト ボックス 203"/>
        <xdr:cNvSpPr txBox="1"/>
      </xdr:nvSpPr>
      <xdr:spPr>
        <a:xfrm>
          <a:off x="1719794" y="1346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150030</xdr:rowOff>
    </xdr:from>
    <xdr:to>
      <xdr:col>1</xdr:col>
      <xdr:colOff>485775</xdr:colOff>
      <xdr:row>78</xdr:row>
      <xdr:rowOff>80180</xdr:rowOff>
    </xdr:to>
    <xdr:sp macro="" textlink="">
      <xdr:nvSpPr>
        <xdr:cNvPr id="205" name="円/楕円 204"/>
        <xdr:cNvSpPr/>
      </xdr:nvSpPr>
      <xdr:spPr>
        <a:xfrm>
          <a:off x="1079500" y="133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71307</xdr:rowOff>
    </xdr:from>
    <xdr:ext cx="599010" cy="259045"/>
    <xdr:sp macro="" textlink="">
      <xdr:nvSpPr>
        <xdr:cNvPr id="206" name="テキスト ボックス 205"/>
        <xdr:cNvSpPr txBox="1"/>
      </xdr:nvSpPr>
      <xdr:spPr>
        <a:xfrm>
          <a:off x="830794" y="1344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4990</xdr:rowOff>
    </xdr:from>
    <xdr:to>
      <xdr:col>6</xdr:col>
      <xdr:colOff>511175</xdr:colOff>
      <xdr:row>97</xdr:row>
      <xdr:rowOff>53666</xdr:rowOff>
    </xdr:to>
    <xdr:cxnSp macro="">
      <xdr:nvCxnSpPr>
        <xdr:cNvPr id="235" name="直線コネクタ 234"/>
        <xdr:cNvCxnSpPr/>
      </xdr:nvCxnSpPr>
      <xdr:spPr>
        <a:xfrm flipV="1">
          <a:off x="3797300" y="16635640"/>
          <a:ext cx="8382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24820</xdr:rowOff>
    </xdr:from>
    <xdr:to>
      <xdr:col>5</xdr:col>
      <xdr:colOff>358775</xdr:colOff>
      <xdr:row>97</xdr:row>
      <xdr:rowOff>53666</xdr:rowOff>
    </xdr:to>
    <xdr:cxnSp macro="">
      <xdr:nvCxnSpPr>
        <xdr:cNvPr id="238" name="直線コネクタ 237"/>
        <xdr:cNvCxnSpPr/>
      </xdr:nvCxnSpPr>
      <xdr:spPr>
        <a:xfrm>
          <a:off x="2908300" y="16655470"/>
          <a:ext cx="8890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24820</xdr:rowOff>
    </xdr:from>
    <xdr:to>
      <xdr:col>4</xdr:col>
      <xdr:colOff>155575</xdr:colOff>
      <xdr:row>97</xdr:row>
      <xdr:rowOff>55180</xdr:rowOff>
    </xdr:to>
    <xdr:cxnSp macro="">
      <xdr:nvCxnSpPr>
        <xdr:cNvPr id="241" name="直線コネクタ 240"/>
        <xdr:cNvCxnSpPr/>
      </xdr:nvCxnSpPr>
      <xdr:spPr>
        <a:xfrm flipV="1">
          <a:off x="2019300" y="16655470"/>
          <a:ext cx="889000" cy="3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97420</xdr:rowOff>
    </xdr:from>
    <xdr:to>
      <xdr:col>2</xdr:col>
      <xdr:colOff>638175</xdr:colOff>
      <xdr:row>97</xdr:row>
      <xdr:rowOff>55180</xdr:rowOff>
    </xdr:to>
    <xdr:cxnSp macro="">
      <xdr:nvCxnSpPr>
        <xdr:cNvPr id="244" name="直線コネクタ 243"/>
        <xdr:cNvCxnSpPr/>
      </xdr:nvCxnSpPr>
      <xdr:spPr>
        <a:xfrm>
          <a:off x="1130300" y="16556620"/>
          <a:ext cx="889000" cy="1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125640</xdr:rowOff>
    </xdr:from>
    <xdr:to>
      <xdr:col>6</xdr:col>
      <xdr:colOff>561975</xdr:colOff>
      <xdr:row>97</xdr:row>
      <xdr:rowOff>55790</xdr:rowOff>
    </xdr:to>
    <xdr:sp macro="" textlink="">
      <xdr:nvSpPr>
        <xdr:cNvPr id="254" name="円/楕円 253"/>
        <xdr:cNvSpPr/>
      </xdr:nvSpPr>
      <xdr:spPr>
        <a:xfrm>
          <a:off x="4584700" y="165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104067</xdr:rowOff>
    </xdr:from>
    <xdr:ext cx="599010" cy="259045"/>
    <xdr:sp macro="" textlink="">
      <xdr:nvSpPr>
        <xdr:cNvPr id="255" name="衛生費該当値テキスト"/>
        <xdr:cNvSpPr txBox="1"/>
      </xdr:nvSpPr>
      <xdr:spPr>
        <a:xfrm>
          <a:off x="4686300" y="165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2866</xdr:rowOff>
    </xdr:from>
    <xdr:to>
      <xdr:col>5</xdr:col>
      <xdr:colOff>409575</xdr:colOff>
      <xdr:row>97</xdr:row>
      <xdr:rowOff>104466</xdr:rowOff>
    </xdr:to>
    <xdr:sp macro="" textlink="">
      <xdr:nvSpPr>
        <xdr:cNvPr id="256" name="円/楕円 255"/>
        <xdr:cNvSpPr/>
      </xdr:nvSpPr>
      <xdr:spPr>
        <a:xfrm>
          <a:off x="3746500" y="166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95593</xdr:rowOff>
    </xdr:from>
    <xdr:ext cx="534377" cy="259045"/>
    <xdr:sp macro="" textlink="">
      <xdr:nvSpPr>
        <xdr:cNvPr id="257" name="テキスト ボックス 256"/>
        <xdr:cNvSpPr txBox="1"/>
      </xdr:nvSpPr>
      <xdr:spPr>
        <a:xfrm>
          <a:off x="3530111" y="1672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145470</xdr:rowOff>
    </xdr:from>
    <xdr:to>
      <xdr:col>4</xdr:col>
      <xdr:colOff>206375</xdr:colOff>
      <xdr:row>97</xdr:row>
      <xdr:rowOff>75620</xdr:rowOff>
    </xdr:to>
    <xdr:sp macro="" textlink="">
      <xdr:nvSpPr>
        <xdr:cNvPr id="258" name="円/楕円 257"/>
        <xdr:cNvSpPr/>
      </xdr:nvSpPr>
      <xdr:spPr>
        <a:xfrm>
          <a:off x="2857500" y="16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66747</xdr:rowOff>
    </xdr:from>
    <xdr:ext cx="534377" cy="259045"/>
    <xdr:sp macro="" textlink="">
      <xdr:nvSpPr>
        <xdr:cNvPr id="259" name="テキスト ボックス 258"/>
        <xdr:cNvSpPr txBox="1"/>
      </xdr:nvSpPr>
      <xdr:spPr>
        <a:xfrm>
          <a:off x="2641111" y="166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4380</xdr:rowOff>
    </xdr:from>
    <xdr:to>
      <xdr:col>3</xdr:col>
      <xdr:colOff>3175</xdr:colOff>
      <xdr:row>97</xdr:row>
      <xdr:rowOff>105980</xdr:rowOff>
    </xdr:to>
    <xdr:sp macro="" textlink="">
      <xdr:nvSpPr>
        <xdr:cNvPr id="260" name="円/楕円 259"/>
        <xdr:cNvSpPr/>
      </xdr:nvSpPr>
      <xdr:spPr>
        <a:xfrm>
          <a:off x="1968500" y="166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97107</xdr:rowOff>
    </xdr:from>
    <xdr:ext cx="534377" cy="259045"/>
    <xdr:sp macro="" textlink="">
      <xdr:nvSpPr>
        <xdr:cNvPr id="261" name="テキスト ボックス 260"/>
        <xdr:cNvSpPr txBox="1"/>
      </xdr:nvSpPr>
      <xdr:spPr>
        <a:xfrm>
          <a:off x="1752111" y="167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46620</xdr:rowOff>
    </xdr:from>
    <xdr:to>
      <xdr:col>1</xdr:col>
      <xdr:colOff>485775</xdr:colOff>
      <xdr:row>96</xdr:row>
      <xdr:rowOff>148220</xdr:rowOff>
    </xdr:to>
    <xdr:sp macro="" textlink="">
      <xdr:nvSpPr>
        <xdr:cNvPr id="262" name="円/楕円 261"/>
        <xdr:cNvSpPr/>
      </xdr:nvSpPr>
      <xdr:spPr>
        <a:xfrm>
          <a:off x="1079500" y="165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164747</xdr:rowOff>
    </xdr:from>
    <xdr:ext cx="599010" cy="259045"/>
    <xdr:sp macro="" textlink="">
      <xdr:nvSpPr>
        <xdr:cNvPr id="263" name="テキスト ボックス 262"/>
        <xdr:cNvSpPr txBox="1"/>
      </xdr:nvSpPr>
      <xdr:spPr>
        <a:xfrm>
          <a:off x="830794" y="1628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97931</xdr:rowOff>
    </xdr:from>
    <xdr:to>
      <xdr:col>15</xdr:col>
      <xdr:colOff>180975</xdr:colOff>
      <xdr:row>39</xdr:row>
      <xdr:rowOff>98878</xdr:rowOff>
    </xdr:to>
    <xdr:cxnSp macro="">
      <xdr:nvCxnSpPr>
        <xdr:cNvPr id="294" name="直線コネクタ 293"/>
        <xdr:cNvCxnSpPr/>
      </xdr:nvCxnSpPr>
      <xdr:spPr>
        <a:xfrm>
          <a:off x="9639300" y="6784481"/>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140</xdr:rowOff>
    </xdr:from>
    <xdr:to>
      <xdr:col>14</xdr:col>
      <xdr:colOff>28575</xdr:colOff>
      <xdr:row>39</xdr:row>
      <xdr:rowOff>97931</xdr:rowOff>
    </xdr:to>
    <xdr:cxnSp macro="">
      <xdr:nvCxnSpPr>
        <xdr:cNvPr id="297" name="直線コネクタ 296"/>
        <xdr:cNvCxnSpPr/>
      </xdr:nvCxnSpPr>
      <xdr:spPr>
        <a:xfrm>
          <a:off x="8750300" y="6686690"/>
          <a:ext cx="889000" cy="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92004</xdr:rowOff>
    </xdr:from>
    <xdr:to>
      <xdr:col>12</xdr:col>
      <xdr:colOff>511175</xdr:colOff>
      <xdr:row>39</xdr:row>
      <xdr:rowOff>140</xdr:rowOff>
    </xdr:to>
    <xdr:cxnSp macro="">
      <xdr:nvCxnSpPr>
        <xdr:cNvPr id="300" name="直線コネクタ 299"/>
        <xdr:cNvCxnSpPr/>
      </xdr:nvCxnSpPr>
      <xdr:spPr>
        <a:xfrm>
          <a:off x="7861300" y="6607104"/>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44766</xdr:rowOff>
    </xdr:from>
    <xdr:to>
      <xdr:col>11</xdr:col>
      <xdr:colOff>307975</xdr:colOff>
      <xdr:row>38</xdr:row>
      <xdr:rowOff>92004</xdr:rowOff>
    </xdr:to>
    <xdr:cxnSp macro="">
      <xdr:nvCxnSpPr>
        <xdr:cNvPr id="303" name="直線コネクタ 302"/>
        <xdr:cNvCxnSpPr/>
      </xdr:nvCxnSpPr>
      <xdr:spPr>
        <a:xfrm>
          <a:off x="6972300" y="6388416"/>
          <a:ext cx="889000" cy="2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47131</xdr:rowOff>
    </xdr:from>
    <xdr:to>
      <xdr:col>14</xdr:col>
      <xdr:colOff>79375</xdr:colOff>
      <xdr:row>39</xdr:row>
      <xdr:rowOff>148731</xdr:rowOff>
    </xdr:to>
    <xdr:sp macro="" textlink="">
      <xdr:nvSpPr>
        <xdr:cNvPr id="315" name="円/楕円 314"/>
        <xdr:cNvSpPr/>
      </xdr:nvSpPr>
      <xdr:spPr>
        <a:xfrm>
          <a:off x="9588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139858</xdr:rowOff>
    </xdr:from>
    <xdr:ext cx="313932" cy="259045"/>
    <xdr:sp macro="" textlink="">
      <xdr:nvSpPr>
        <xdr:cNvPr id="316" name="テキスト ボックス 315"/>
        <xdr:cNvSpPr txBox="1"/>
      </xdr:nvSpPr>
      <xdr:spPr>
        <a:xfrm>
          <a:off x="9482333" y="6826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120790</xdr:rowOff>
    </xdr:from>
    <xdr:to>
      <xdr:col>12</xdr:col>
      <xdr:colOff>561975</xdr:colOff>
      <xdr:row>39</xdr:row>
      <xdr:rowOff>50940</xdr:rowOff>
    </xdr:to>
    <xdr:sp macro="" textlink="">
      <xdr:nvSpPr>
        <xdr:cNvPr id="317" name="円/楕円 316"/>
        <xdr:cNvSpPr/>
      </xdr:nvSpPr>
      <xdr:spPr>
        <a:xfrm>
          <a:off x="8699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67467</xdr:rowOff>
    </xdr:from>
    <xdr:ext cx="469744" cy="259045"/>
    <xdr:sp macro="" textlink="">
      <xdr:nvSpPr>
        <xdr:cNvPr id="318" name="テキスト ボックス 317"/>
        <xdr:cNvSpPr txBox="1"/>
      </xdr:nvSpPr>
      <xdr:spPr>
        <a:xfrm>
          <a:off x="8515427" y="641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41204</xdr:rowOff>
    </xdr:from>
    <xdr:to>
      <xdr:col>11</xdr:col>
      <xdr:colOff>358775</xdr:colOff>
      <xdr:row>38</xdr:row>
      <xdr:rowOff>142804</xdr:rowOff>
    </xdr:to>
    <xdr:sp macro="" textlink="">
      <xdr:nvSpPr>
        <xdr:cNvPr id="319" name="円/楕円 318"/>
        <xdr:cNvSpPr/>
      </xdr:nvSpPr>
      <xdr:spPr>
        <a:xfrm>
          <a:off x="7810500" y="65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159331</xdr:rowOff>
    </xdr:from>
    <xdr:ext cx="534377" cy="259045"/>
    <xdr:sp macro="" textlink="">
      <xdr:nvSpPr>
        <xdr:cNvPr id="320" name="テキスト ボックス 319"/>
        <xdr:cNvSpPr txBox="1"/>
      </xdr:nvSpPr>
      <xdr:spPr>
        <a:xfrm>
          <a:off x="7594111" y="63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165416</xdr:rowOff>
    </xdr:from>
    <xdr:to>
      <xdr:col>10</xdr:col>
      <xdr:colOff>155575</xdr:colOff>
      <xdr:row>37</xdr:row>
      <xdr:rowOff>95566</xdr:rowOff>
    </xdr:to>
    <xdr:sp macro="" textlink="">
      <xdr:nvSpPr>
        <xdr:cNvPr id="321" name="円/楕円 320"/>
        <xdr:cNvSpPr/>
      </xdr:nvSpPr>
      <xdr:spPr>
        <a:xfrm>
          <a:off x="6921500" y="63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112093</xdr:rowOff>
    </xdr:from>
    <xdr:ext cx="534377" cy="259045"/>
    <xdr:sp macro="" textlink="">
      <xdr:nvSpPr>
        <xdr:cNvPr id="322" name="テキスト ボックス 321"/>
        <xdr:cNvSpPr txBox="1"/>
      </xdr:nvSpPr>
      <xdr:spPr>
        <a:xfrm>
          <a:off x="6705111" y="611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31255</xdr:rowOff>
    </xdr:from>
    <xdr:to>
      <xdr:col>15</xdr:col>
      <xdr:colOff>180975</xdr:colOff>
      <xdr:row>59</xdr:row>
      <xdr:rowOff>62079</xdr:rowOff>
    </xdr:to>
    <xdr:cxnSp macro="">
      <xdr:nvCxnSpPr>
        <xdr:cNvPr id="353" name="直線コネクタ 352"/>
        <xdr:cNvCxnSpPr/>
      </xdr:nvCxnSpPr>
      <xdr:spPr>
        <a:xfrm flipV="1">
          <a:off x="9639300" y="10146805"/>
          <a:ext cx="8382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58231</xdr:rowOff>
    </xdr:from>
    <xdr:to>
      <xdr:col>14</xdr:col>
      <xdr:colOff>28575</xdr:colOff>
      <xdr:row>59</xdr:row>
      <xdr:rowOff>62079</xdr:rowOff>
    </xdr:to>
    <xdr:cxnSp macro="">
      <xdr:nvCxnSpPr>
        <xdr:cNvPr id="356" name="直線コネクタ 355"/>
        <xdr:cNvCxnSpPr/>
      </xdr:nvCxnSpPr>
      <xdr:spPr>
        <a:xfrm>
          <a:off x="8750300" y="1017378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30180</xdr:rowOff>
    </xdr:from>
    <xdr:to>
      <xdr:col>12</xdr:col>
      <xdr:colOff>511175</xdr:colOff>
      <xdr:row>59</xdr:row>
      <xdr:rowOff>58231</xdr:rowOff>
    </xdr:to>
    <xdr:cxnSp macro="">
      <xdr:nvCxnSpPr>
        <xdr:cNvPr id="359" name="直線コネクタ 358"/>
        <xdr:cNvCxnSpPr/>
      </xdr:nvCxnSpPr>
      <xdr:spPr>
        <a:xfrm>
          <a:off x="7861300" y="10145730"/>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30180</xdr:rowOff>
    </xdr:from>
    <xdr:to>
      <xdr:col>11</xdr:col>
      <xdr:colOff>307975</xdr:colOff>
      <xdr:row>59</xdr:row>
      <xdr:rowOff>42832</xdr:rowOff>
    </xdr:to>
    <xdr:cxnSp macro="">
      <xdr:nvCxnSpPr>
        <xdr:cNvPr id="362" name="直線コネクタ 361"/>
        <xdr:cNvCxnSpPr/>
      </xdr:nvCxnSpPr>
      <xdr:spPr>
        <a:xfrm flipV="1">
          <a:off x="6972300" y="10145730"/>
          <a:ext cx="8890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151905</xdr:rowOff>
    </xdr:from>
    <xdr:to>
      <xdr:col>15</xdr:col>
      <xdr:colOff>231775</xdr:colOff>
      <xdr:row>59</xdr:row>
      <xdr:rowOff>82055</xdr:rowOff>
    </xdr:to>
    <xdr:sp macro="" textlink="">
      <xdr:nvSpPr>
        <xdr:cNvPr id="372" name="円/楕円 371"/>
        <xdr:cNvSpPr/>
      </xdr:nvSpPr>
      <xdr:spPr>
        <a:xfrm>
          <a:off x="10426700" y="10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66832</xdr:rowOff>
    </xdr:from>
    <xdr:ext cx="534377" cy="259045"/>
    <xdr:sp macro="" textlink="">
      <xdr:nvSpPr>
        <xdr:cNvPr id="373" name="農林水産業費該当値テキスト"/>
        <xdr:cNvSpPr txBox="1"/>
      </xdr:nvSpPr>
      <xdr:spPr>
        <a:xfrm>
          <a:off x="10528300" y="100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62,122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11279</xdr:rowOff>
    </xdr:from>
    <xdr:to>
      <xdr:col>14</xdr:col>
      <xdr:colOff>79375</xdr:colOff>
      <xdr:row>59</xdr:row>
      <xdr:rowOff>112879</xdr:rowOff>
    </xdr:to>
    <xdr:sp macro="" textlink="">
      <xdr:nvSpPr>
        <xdr:cNvPr id="374" name="円/楕円 373"/>
        <xdr:cNvSpPr/>
      </xdr:nvSpPr>
      <xdr:spPr>
        <a:xfrm>
          <a:off x="9588500" y="101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104006</xdr:rowOff>
    </xdr:from>
    <xdr:ext cx="534377" cy="259045"/>
    <xdr:sp macro="" textlink="">
      <xdr:nvSpPr>
        <xdr:cNvPr id="375" name="テキスト ボックス 374"/>
        <xdr:cNvSpPr txBox="1"/>
      </xdr:nvSpPr>
      <xdr:spPr>
        <a:xfrm>
          <a:off x="9372111" y="102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7431</xdr:rowOff>
    </xdr:from>
    <xdr:to>
      <xdr:col>12</xdr:col>
      <xdr:colOff>561975</xdr:colOff>
      <xdr:row>59</xdr:row>
      <xdr:rowOff>109031</xdr:rowOff>
    </xdr:to>
    <xdr:sp macro="" textlink="">
      <xdr:nvSpPr>
        <xdr:cNvPr id="376" name="円/楕円 375"/>
        <xdr:cNvSpPr/>
      </xdr:nvSpPr>
      <xdr:spPr>
        <a:xfrm>
          <a:off x="8699500" y="101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100158</xdr:rowOff>
    </xdr:from>
    <xdr:ext cx="534377" cy="259045"/>
    <xdr:sp macro="" textlink="">
      <xdr:nvSpPr>
        <xdr:cNvPr id="377" name="テキスト ボックス 376"/>
        <xdr:cNvSpPr txBox="1"/>
      </xdr:nvSpPr>
      <xdr:spPr>
        <a:xfrm>
          <a:off x="8483111" y="102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150830</xdr:rowOff>
    </xdr:from>
    <xdr:to>
      <xdr:col>11</xdr:col>
      <xdr:colOff>358775</xdr:colOff>
      <xdr:row>59</xdr:row>
      <xdr:rowOff>80980</xdr:rowOff>
    </xdr:to>
    <xdr:sp macro="" textlink="">
      <xdr:nvSpPr>
        <xdr:cNvPr id="378" name="円/楕円 377"/>
        <xdr:cNvSpPr/>
      </xdr:nvSpPr>
      <xdr:spPr>
        <a:xfrm>
          <a:off x="7810500" y="100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72107</xdr:rowOff>
    </xdr:from>
    <xdr:ext cx="534377" cy="259045"/>
    <xdr:sp macro="" textlink="">
      <xdr:nvSpPr>
        <xdr:cNvPr id="379" name="テキスト ボックス 378"/>
        <xdr:cNvSpPr txBox="1"/>
      </xdr:nvSpPr>
      <xdr:spPr>
        <a:xfrm>
          <a:off x="7594111" y="1018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163482</xdr:rowOff>
    </xdr:from>
    <xdr:to>
      <xdr:col>10</xdr:col>
      <xdr:colOff>155575</xdr:colOff>
      <xdr:row>59</xdr:row>
      <xdr:rowOff>93632</xdr:rowOff>
    </xdr:to>
    <xdr:sp macro="" textlink="">
      <xdr:nvSpPr>
        <xdr:cNvPr id="380" name="円/楕円 379"/>
        <xdr:cNvSpPr/>
      </xdr:nvSpPr>
      <xdr:spPr>
        <a:xfrm>
          <a:off x="6921500" y="101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84759</xdr:rowOff>
    </xdr:from>
    <xdr:ext cx="534377" cy="259045"/>
    <xdr:sp macro="" textlink="">
      <xdr:nvSpPr>
        <xdr:cNvPr id="381" name="テキスト ボックス 380"/>
        <xdr:cNvSpPr txBox="1"/>
      </xdr:nvSpPr>
      <xdr:spPr>
        <a:xfrm>
          <a:off x="6705111" y="102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95794</xdr:rowOff>
    </xdr:from>
    <xdr:to>
      <xdr:col>15</xdr:col>
      <xdr:colOff>180975</xdr:colOff>
      <xdr:row>78</xdr:row>
      <xdr:rowOff>163973</xdr:rowOff>
    </xdr:to>
    <xdr:cxnSp macro="">
      <xdr:nvCxnSpPr>
        <xdr:cNvPr id="410" name="直線コネクタ 409"/>
        <xdr:cNvCxnSpPr/>
      </xdr:nvCxnSpPr>
      <xdr:spPr>
        <a:xfrm flipV="1">
          <a:off x="9639300" y="13468894"/>
          <a:ext cx="838200" cy="6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163973</xdr:rowOff>
    </xdr:from>
    <xdr:to>
      <xdr:col>14</xdr:col>
      <xdr:colOff>28575</xdr:colOff>
      <xdr:row>78</xdr:row>
      <xdr:rowOff>170000</xdr:rowOff>
    </xdr:to>
    <xdr:cxnSp macro="">
      <xdr:nvCxnSpPr>
        <xdr:cNvPr id="413" name="直線コネクタ 412"/>
        <xdr:cNvCxnSpPr/>
      </xdr:nvCxnSpPr>
      <xdr:spPr>
        <a:xfrm flipV="1">
          <a:off x="8750300" y="13537073"/>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170000</xdr:rowOff>
    </xdr:from>
    <xdr:to>
      <xdr:col>12</xdr:col>
      <xdr:colOff>511175</xdr:colOff>
      <xdr:row>79</xdr:row>
      <xdr:rowOff>4421</xdr:rowOff>
    </xdr:to>
    <xdr:cxnSp macro="">
      <xdr:nvCxnSpPr>
        <xdr:cNvPr id="416" name="直線コネクタ 415"/>
        <xdr:cNvCxnSpPr/>
      </xdr:nvCxnSpPr>
      <xdr:spPr>
        <a:xfrm flipV="1">
          <a:off x="7861300" y="13543100"/>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170196</xdr:rowOff>
    </xdr:from>
    <xdr:to>
      <xdr:col>11</xdr:col>
      <xdr:colOff>307975</xdr:colOff>
      <xdr:row>79</xdr:row>
      <xdr:rowOff>4421</xdr:rowOff>
    </xdr:to>
    <xdr:cxnSp macro="">
      <xdr:nvCxnSpPr>
        <xdr:cNvPr id="419" name="直線コネクタ 418"/>
        <xdr:cNvCxnSpPr/>
      </xdr:nvCxnSpPr>
      <xdr:spPr>
        <a:xfrm>
          <a:off x="6972300" y="13543296"/>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44994</xdr:rowOff>
    </xdr:from>
    <xdr:to>
      <xdr:col>15</xdr:col>
      <xdr:colOff>231775</xdr:colOff>
      <xdr:row>78</xdr:row>
      <xdr:rowOff>146594</xdr:rowOff>
    </xdr:to>
    <xdr:sp macro="" textlink="">
      <xdr:nvSpPr>
        <xdr:cNvPr id="429" name="円/楕円 428"/>
        <xdr:cNvSpPr/>
      </xdr:nvSpPr>
      <xdr:spPr>
        <a:xfrm>
          <a:off x="104267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131385</xdr:rowOff>
    </xdr:from>
    <xdr:ext cx="534377" cy="259045"/>
    <xdr:sp macro="" textlink="">
      <xdr:nvSpPr>
        <xdr:cNvPr id="430" name="商工費該当値テキスト"/>
        <xdr:cNvSpPr txBox="1"/>
      </xdr:nvSpPr>
      <xdr:spPr>
        <a:xfrm>
          <a:off x="10528300" y="1333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113173</xdr:rowOff>
    </xdr:from>
    <xdr:to>
      <xdr:col>14</xdr:col>
      <xdr:colOff>79375</xdr:colOff>
      <xdr:row>79</xdr:row>
      <xdr:rowOff>43323</xdr:rowOff>
    </xdr:to>
    <xdr:sp macro="" textlink="">
      <xdr:nvSpPr>
        <xdr:cNvPr id="431" name="円/楕円 430"/>
        <xdr:cNvSpPr/>
      </xdr:nvSpPr>
      <xdr:spPr>
        <a:xfrm>
          <a:off x="9588500" y="134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34450</xdr:rowOff>
    </xdr:from>
    <xdr:ext cx="534377" cy="259045"/>
    <xdr:sp macro="" textlink="">
      <xdr:nvSpPr>
        <xdr:cNvPr id="432" name="テキスト ボックス 431"/>
        <xdr:cNvSpPr txBox="1"/>
      </xdr:nvSpPr>
      <xdr:spPr>
        <a:xfrm>
          <a:off x="9372111" y="13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119200</xdr:rowOff>
    </xdr:from>
    <xdr:to>
      <xdr:col>12</xdr:col>
      <xdr:colOff>561975</xdr:colOff>
      <xdr:row>79</xdr:row>
      <xdr:rowOff>49350</xdr:rowOff>
    </xdr:to>
    <xdr:sp macro="" textlink="">
      <xdr:nvSpPr>
        <xdr:cNvPr id="433" name="円/楕円 432"/>
        <xdr:cNvSpPr/>
      </xdr:nvSpPr>
      <xdr:spPr>
        <a:xfrm>
          <a:off x="8699500" y="134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40477</xdr:rowOff>
    </xdr:from>
    <xdr:ext cx="534377" cy="259045"/>
    <xdr:sp macro="" textlink="">
      <xdr:nvSpPr>
        <xdr:cNvPr id="434" name="テキスト ボックス 433"/>
        <xdr:cNvSpPr txBox="1"/>
      </xdr:nvSpPr>
      <xdr:spPr>
        <a:xfrm>
          <a:off x="8483111" y="1358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125071</xdr:rowOff>
    </xdr:from>
    <xdr:to>
      <xdr:col>11</xdr:col>
      <xdr:colOff>358775</xdr:colOff>
      <xdr:row>79</xdr:row>
      <xdr:rowOff>55221</xdr:rowOff>
    </xdr:to>
    <xdr:sp macro="" textlink="">
      <xdr:nvSpPr>
        <xdr:cNvPr id="435" name="円/楕円 434"/>
        <xdr:cNvSpPr/>
      </xdr:nvSpPr>
      <xdr:spPr>
        <a:xfrm>
          <a:off x="7810500" y="134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46348</xdr:rowOff>
    </xdr:from>
    <xdr:ext cx="534377" cy="259045"/>
    <xdr:sp macro="" textlink="">
      <xdr:nvSpPr>
        <xdr:cNvPr id="436" name="テキスト ボックス 435"/>
        <xdr:cNvSpPr txBox="1"/>
      </xdr:nvSpPr>
      <xdr:spPr>
        <a:xfrm>
          <a:off x="7594111" y="135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119396</xdr:rowOff>
    </xdr:from>
    <xdr:to>
      <xdr:col>10</xdr:col>
      <xdr:colOff>155575</xdr:colOff>
      <xdr:row>79</xdr:row>
      <xdr:rowOff>49546</xdr:rowOff>
    </xdr:to>
    <xdr:sp macro="" textlink="">
      <xdr:nvSpPr>
        <xdr:cNvPr id="437" name="円/楕円 436"/>
        <xdr:cNvSpPr/>
      </xdr:nvSpPr>
      <xdr:spPr>
        <a:xfrm>
          <a:off x="6921500" y="134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40673</xdr:rowOff>
    </xdr:from>
    <xdr:ext cx="534377" cy="259045"/>
    <xdr:sp macro="" textlink="">
      <xdr:nvSpPr>
        <xdr:cNvPr id="438" name="テキスト ボックス 437"/>
        <xdr:cNvSpPr txBox="1"/>
      </xdr:nvSpPr>
      <xdr:spPr>
        <a:xfrm>
          <a:off x="6705111" y="1358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162714</xdr:rowOff>
    </xdr:from>
    <xdr:to>
      <xdr:col>15</xdr:col>
      <xdr:colOff>180975</xdr:colOff>
      <xdr:row>98</xdr:row>
      <xdr:rowOff>170675</xdr:rowOff>
    </xdr:to>
    <xdr:cxnSp macro="">
      <xdr:nvCxnSpPr>
        <xdr:cNvPr id="467" name="直線コネクタ 466"/>
        <xdr:cNvCxnSpPr/>
      </xdr:nvCxnSpPr>
      <xdr:spPr>
        <a:xfrm flipV="1">
          <a:off x="9639300" y="16964814"/>
          <a:ext cx="838200" cy="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170675</xdr:rowOff>
    </xdr:from>
    <xdr:to>
      <xdr:col>14</xdr:col>
      <xdr:colOff>28575</xdr:colOff>
      <xdr:row>99</xdr:row>
      <xdr:rowOff>4435</xdr:rowOff>
    </xdr:to>
    <xdr:cxnSp macro="">
      <xdr:nvCxnSpPr>
        <xdr:cNvPr id="470" name="直線コネクタ 469"/>
        <xdr:cNvCxnSpPr/>
      </xdr:nvCxnSpPr>
      <xdr:spPr>
        <a:xfrm flipV="1">
          <a:off x="8750300" y="16972775"/>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4435</xdr:rowOff>
    </xdr:from>
    <xdr:to>
      <xdr:col>12</xdr:col>
      <xdr:colOff>511175</xdr:colOff>
      <xdr:row>99</xdr:row>
      <xdr:rowOff>9727</xdr:rowOff>
    </xdr:to>
    <xdr:cxnSp macro="">
      <xdr:nvCxnSpPr>
        <xdr:cNvPr id="473" name="直線コネクタ 472"/>
        <xdr:cNvCxnSpPr/>
      </xdr:nvCxnSpPr>
      <xdr:spPr>
        <a:xfrm flipV="1">
          <a:off x="7861300" y="16977985"/>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167188</xdr:rowOff>
    </xdr:from>
    <xdr:to>
      <xdr:col>11</xdr:col>
      <xdr:colOff>307975</xdr:colOff>
      <xdr:row>99</xdr:row>
      <xdr:rowOff>9727</xdr:rowOff>
    </xdr:to>
    <xdr:cxnSp macro="">
      <xdr:nvCxnSpPr>
        <xdr:cNvPr id="476" name="直線コネクタ 475"/>
        <xdr:cNvCxnSpPr/>
      </xdr:nvCxnSpPr>
      <xdr:spPr>
        <a:xfrm>
          <a:off x="6972300" y="16969288"/>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111914</xdr:rowOff>
    </xdr:from>
    <xdr:to>
      <xdr:col>15</xdr:col>
      <xdr:colOff>231775</xdr:colOff>
      <xdr:row>99</xdr:row>
      <xdr:rowOff>42064</xdr:rowOff>
    </xdr:to>
    <xdr:sp macro="" textlink="">
      <xdr:nvSpPr>
        <xdr:cNvPr id="486" name="円/楕円 485"/>
        <xdr:cNvSpPr/>
      </xdr:nvSpPr>
      <xdr:spPr>
        <a:xfrm>
          <a:off x="10426700" y="169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119875</xdr:rowOff>
    </xdr:from>
    <xdr:to>
      <xdr:col>14</xdr:col>
      <xdr:colOff>79375</xdr:colOff>
      <xdr:row>99</xdr:row>
      <xdr:rowOff>50025</xdr:rowOff>
    </xdr:to>
    <xdr:sp macro="" textlink="">
      <xdr:nvSpPr>
        <xdr:cNvPr id="488" name="円/楕円 487"/>
        <xdr:cNvSpPr/>
      </xdr:nvSpPr>
      <xdr:spPr>
        <a:xfrm>
          <a:off x="9588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41152</xdr:rowOff>
    </xdr:from>
    <xdr:ext cx="534377" cy="259045"/>
    <xdr:sp macro="" textlink="">
      <xdr:nvSpPr>
        <xdr:cNvPr id="489" name="テキスト ボックス 488"/>
        <xdr:cNvSpPr txBox="1"/>
      </xdr:nvSpPr>
      <xdr:spPr>
        <a:xfrm>
          <a:off x="9372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125085</xdr:rowOff>
    </xdr:from>
    <xdr:to>
      <xdr:col>12</xdr:col>
      <xdr:colOff>561975</xdr:colOff>
      <xdr:row>99</xdr:row>
      <xdr:rowOff>55235</xdr:rowOff>
    </xdr:to>
    <xdr:sp macro="" textlink="">
      <xdr:nvSpPr>
        <xdr:cNvPr id="490" name="円/楕円 489"/>
        <xdr:cNvSpPr/>
      </xdr:nvSpPr>
      <xdr:spPr>
        <a:xfrm>
          <a:off x="8699500" y="169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46362</xdr:rowOff>
    </xdr:from>
    <xdr:ext cx="534377" cy="259045"/>
    <xdr:sp macro="" textlink="">
      <xdr:nvSpPr>
        <xdr:cNvPr id="491" name="テキスト ボックス 490"/>
        <xdr:cNvSpPr txBox="1"/>
      </xdr:nvSpPr>
      <xdr:spPr>
        <a:xfrm>
          <a:off x="8483111" y="170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130377</xdr:rowOff>
    </xdr:from>
    <xdr:to>
      <xdr:col>11</xdr:col>
      <xdr:colOff>358775</xdr:colOff>
      <xdr:row>99</xdr:row>
      <xdr:rowOff>60527</xdr:rowOff>
    </xdr:to>
    <xdr:sp macro="" textlink="">
      <xdr:nvSpPr>
        <xdr:cNvPr id="492" name="円/楕円 491"/>
        <xdr:cNvSpPr/>
      </xdr:nvSpPr>
      <xdr:spPr>
        <a:xfrm>
          <a:off x="7810500" y="169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51654</xdr:rowOff>
    </xdr:from>
    <xdr:ext cx="534377" cy="259045"/>
    <xdr:sp macro="" textlink="">
      <xdr:nvSpPr>
        <xdr:cNvPr id="493" name="テキスト ボックス 492"/>
        <xdr:cNvSpPr txBox="1"/>
      </xdr:nvSpPr>
      <xdr:spPr>
        <a:xfrm>
          <a:off x="7594111" y="170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116388</xdr:rowOff>
    </xdr:from>
    <xdr:to>
      <xdr:col>10</xdr:col>
      <xdr:colOff>155575</xdr:colOff>
      <xdr:row>99</xdr:row>
      <xdr:rowOff>46538</xdr:rowOff>
    </xdr:to>
    <xdr:sp macro="" textlink="">
      <xdr:nvSpPr>
        <xdr:cNvPr id="494" name="円/楕円 493"/>
        <xdr:cNvSpPr/>
      </xdr:nvSpPr>
      <xdr:spPr>
        <a:xfrm>
          <a:off x="6921500" y="169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37665</xdr:rowOff>
    </xdr:from>
    <xdr:ext cx="534377" cy="259045"/>
    <xdr:sp macro="" textlink="">
      <xdr:nvSpPr>
        <xdr:cNvPr id="495" name="テキスト ボックス 494"/>
        <xdr:cNvSpPr txBox="1"/>
      </xdr:nvSpPr>
      <xdr:spPr>
        <a:xfrm>
          <a:off x="6705111" y="170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47707</xdr:rowOff>
    </xdr:from>
    <xdr:to>
      <xdr:col>23</xdr:col>
      <xdr:colOff>517525</xdr:colOff>
      <xdr:row>38</xdr:row>
      <xdr:rowOff>60799</xdr:rowOff>
    </xdr:to>
    <xdr:cxnSp macro="">
      <xdr:nvCxnSpPr>
        <xdr:cNvPr id="522" name="直線コネクタ 521"/>
        <xdr:cNvCxnSpPr/>
      </xdr:nvCxnSpPr>
      <xdr:spPr>
        <a:xfrm>
          <a:off x="15481300" y="6562807"/>
          <a:ext cx="8382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47707</xdr:rowOff>
    </xdr:from>
    <xdr:to>
      <xdr:col>22</xdr:col>
      <xdr:colOff>365125</xdr:colOff>
      <xdr:row>38</xdr:row>
      <xdr:rowOff>69666</xdr:rowOff>
    </xdr:to>
    <xdr:cxnSp macro="">
      <xdr:nvCxnSpPr>
        <xdr:cNvPr id="525" name="直線コネクタ 524"/>
        <xdr:cNvCxnSpPr/>
      </xdr:nvCxnSpPr>
      <xdr:spPr>
        <a:xfrm flipV="1">
          <a:off x="14592300" y="6562807"/>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62536</xdr:rowOff>
    </xdr:from>
    <xdr:to>
      <xdr:col>21</xdr:col>
      <xdr:colOff>161925</xdr:colOff>
      <xdr:row>38</xdr:row>
      <xdr:rowOff>69666</xdr:rowOff>
    </xdr:to>
    <xdr:cxnSp macro="">
      <xdr:nvCxnSpPr>
        <xdr:cNvPr id="528" name="直線コネクタ 527"/>
        <xdr:cNvCxnSpPr/>
      </xdr:nvCxnSpPr>
      <xdr:spPr>
        <a:xfrm>
          <a:off x="13703300" y="6577636"/>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62536</xdr:rowOff>
    </xdr:from>
    <xdr:to>
      <xdr:col>19</xdr:col>
      <xdr:colOff>644525</xdr:colOff>
      <xdr:row>38</xdr:row>
      <xdr:rowOff>68816</xdr:rowOff>
    </xdr:to>
    <xdr:cxnSp macro="">
      <xdr:nvCxnSpPr>
        <xdr:cNvPr id="531" name="直線コネクタ 530"/>
        <xdr:cNvCxnSpPr/>
      </xdr:nvCxnSpPr>
      <xdr:spPr>
        <a:xfrm flipV="1">
          <a:off x="12814300" y="6577636"/>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9999</xdr:rowOff>
    </xdr:from>
    <xdr:to>
      <xdr:col>23</xdr:col>
      <xdr:colOff>568325</xdr:colOff>
      <xdr:row>38</xdr:row>
      <xdr:rowOff>111599</xdr:rowOff>
    </xdr:to>
    <xdr:sp macro="" textlink="">
      <xdr:nvSpPr>
        <xdr:cNvPr id="541" name="円/楕円 540"/>
        <xdr:cNvSpPr/>
      </xdr:nvSpPr>
      <xdr:spPr>
        <a:xfrm>
          <a:off x="16268700" y="65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34,515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168357</xdr:rowOff>
    </xdr:from>
    <xdr:to>
      <xdr:col>22</xdr:col>
      <xdr:colOff>415925</xdr:colOff>
      <xdr:row>38</xdr:row>
      <xdr:rowOff>98507</xdr:rowOff>
    </xdr:to>
    <xdr:sp macro="" textlink="">
      <xdr:nvSpPr>
        <xdr:cNvPr id="543" name="円/楕円 542"/>
        <xdr:cNvSpPr/>
      </xdr:nvSpPr>
      <xdr:spPr>
        <a:xfrm>
          <a:off x="15430500" y="6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89634</xdr:rowOff>
    </xdr:from>
    <xdr:ext cx="534377" cy="259045"/>
    <xdr:sp macro="" textlink="">
      <xdr:nvSpPr>
        <xdr:cNvPr id="544" name="テキスト ボックス 543"/>
        <xdr:cNvSpPr txBox="1"/>
      </xdr:nvSpPr>
      <xdr:spPr>
        <a:xfrm>
          <a:off x="15214111" y="66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18866</xdr:rowOff>
    </xdr:from>
    <xdr:to>
      <xdr:col>21</xdr:col>
      <xdr:colOff>212725</xdr:colOff>
      <xdr:row>38</xdr:row>
      <xdr:rowOff>120466</xdr:rowOff>
    </xdr:to>
    <xdr:sp macro="" textlink="">
      <xdr:nvSpPr>
        <xdr:cNvPr id="545" name="円/楕円 544"/>
        <xdr:cNvSpPr/>
      </xdr:nvSpPr>
      <xdr:spPr>
        <a:xfrm>
          <a:off x="14541500" y="65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111593</xdr:rowOff>
    </xdr:from>
    <xdr:ext cx="534377" cy="259045"/>
    <xdr:sp macro="" textlink="">
      <xdr:nvSpPr>
        <xdr:cNvPr id="546" name="テキスト ボックス 545"/>
        <xdr:cNvSpPr txBox="1"/>
      </xdr:nvSpPr>
      <xdr:spPr>
        <a:xfrm>
          <a:off x="14325111" y="66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11736</xdr:rowOff>
    </xdr:from>
    <xdr:to>
      <xdr:col>20</xdr:col>
      <xdr:colOff>9525</xdr:colOff>
      <xdr:row>38</xdr:row>
      <xdr:rowOff>113336</xdr:rowOff>
    </xdr:to>
    <xdr:sp macro="" textlink="">
      <xdr:nvSpPr>
        <xdr:cNvPr id="547" name="円/楕円 546"/>
        <xdr:cNvSpPr/>
      </xdr:nvSpPr>
      <xdr:spPr>
        <a:xfrm>
          <a:off x="13652500" y="65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104463</xdr:rowOff>
    </xdr:from>
    <xdr:ext cx="534377" cy="259045"/>
    <xdr:sp macro="" textlink="">
      <xdr:nvSpPr>
        <xdr:cNvPr id="548" name="テキスト ボックス 547"/>
        <xdr:cNvSpPr txBox="1"/>
      </xdr:nvSpPr>
      <xdr:spPr>
        <a:xfrm>
          <a:off x="13436111" y="66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18016</xdr:rowOff>
    </xdr:from>
    <xdr:to>
      <xdr:col>18</xdr:col>
      <xdr:colOff>492125</xdr:colOff>
      <xdr:row>38</xdr:row>
      <xdr:rowOff>119616</xdr:rowOff>
    </xdr:to>
    <xdr:sp macro="" textlink="">
      <xdr:nvSpPr>
        <xdr:cNvPr id="549" name="円/楕円 548"/>
        <xdr:cNvSpPr/>
      </xdr:nvSpPr>
      <xdr:spPr>
        <a:xfrm>
          <a:off x="12763500" y="65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110743</xdr:rowOff>
    </xdr:from>
    <xdr:ext cx="534377" cy="259045"/>
    <xdr:sp macro="" textlink="">
      <xdr:nvSpPr>
        <xdr:cNvPr id="550" name="テキスト ボックス 549"/>
        <xdr:cNvSpPr txBox="1"/>
      </xdr:nvSpPr>
      <xdr:spPr>
        <a:xfrm>
          <a:off x="12547111" y="66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72191</xdr:rowOff>
    </xdr:from>
    <xdr:to>
      <xdr:col>23</xdr:col>
      <xdr:colOff>517525</xdr:colOff>
      <xdr:row>58</xdr:row>
      <xdr:rowOff>75408</xdr:rowOff>
    </xdr:to>
    <xdr:cxnSp macro="">
      <xdr:nvCxnSpPr>
        <xdr:cNvPr id="579" name="直線コネクタ 578"/>
        <xdr:cNvCxnSpPr/>
      </xdr:nvCxnSpPr>
      <xdr:spPr>
        <a:xfrm flipV="1">
          <a:off x="15481300" y="10016291"/>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120023</xdr:rowOff>
    </xdr:from>
    <xdr:to>
      <xdr:col>22</xdr:col>
      <xdr:colOff>365125</xdr:colOff>
      <xdr:row>58</xdr:row>
      <xdr:rowOff>75408</xdr:rowOff>
    </xdr:to>
    <xdr:cxnSp macro="">
      <xdr:nvCxnSpPr>
        <xdr:cNvPr id="582" name="直線コネクタ 581"/>
        <xdr:cNvCxnSpPr/>
      </xdr:nvCxnSpPr>
      <xdr:spPr>
        <a:xfrm>
          <a:off x="14592300" y="9892673"/>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120023</xdr:rowOff>
    </xdr:from>
    <xdr:to>
      <xdr:col>21</xdr:col>
      <xdr:colOff>161925</xdr:colOff>
      <xdr:row>58</xdr:row>
      <xdr:rowOff>87953</xdr:rowOff>
    </xdr:to>
    <xdr:cxnSp macro="">
      <xdr:nvCxnSpPr>
        <xdr:cNvPr id="585" name="直線コネクタ 584"/>
        <xdr:cNvCxnSpPr/>
      </xdr:nvCxnSpPr>
      <xdr:spPr>
        <a:xfrm flipV="1">
          <a:off x="13703300" y="9892673"/>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87953</xdr:rowOff>
    </xdr:from>
    <xdr:to>
      <xdr:col>19</xdr:col>
      <xdr:colOff>644525</xdr:colOff>
      <xdr:row>58</xdr:row>
      <xdr:rowOff>105679</xdr:rowOff>
    </xdr:to>
    <xdr:cxnSp macro="">
      <xdr:nvCxnSpPr>
        <xdr:cNvPr id="588" name="直線コネクタ 587"/>
        <xdr:cNvCxnSpPr/>
      </xdr:nvCxnSpPr>
      <xdr:spPr>
        <a:xfrm flipV="1">
          <a:off x="12814300" y="10032053"/>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21391</xdr:rowOff>
    </xdr:from>
    <xdr:to>
      <xdr:col>23</xdr:col>
      <xdr:colOff>568325</xdr:colOff>
      <xdr:row>58</xdr:row>
      <xdr:rowOff>122991</xdr:rowOff>
    </xdr:to>
    <xdr:sp macro="" textlink="">
      <xdr:nvSpPr>
        <xdr:cNvPr id="598" name="円/楕円 597"/>
        <xdr:cNvSpPr/>
      </xdr:nvSpPr>
      <xdr:spPr>
        <a:xfrm>
          <a:off x="16268700" y="99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107768</xdr:rowOff>
    </xdr:from>
    <xdr:ext cx="534377" cy="259045"/>
    <xdr:sp macro="" textlink="">
      <xdr:nvSpPr>
        <xdr:cNvPr id="599" name="教育費該当値テキスト"/>
        <xdr:cNvSpPr txBox="1"/>
      </xdr:nvSpPr>
      <xdr:spPr>
        <a:xfrm>
          <a:off x="16370300" y="98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75,438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24608</xdr:rowOff>
    </xdr:from>
    <xdr:to>
      <xdr:col>22</xdr:col>
      <xdr:colOff>415925</xdr:colOff>
      <xdr:row>58</xdr:row>
      <xdr:rowOff>126208</xdr:rowOff>
    </xdr:to>
    <xdr:sp macro="" textlink="">
      <xdr:nvSpPr>
        <xdr:cNvPr id="600" name="円/楕円 599"/>
        <xdr:cNvSpPr/>
      </xdr:nvSpPr>
      <xdr:spPr>
        <a:xfrm>
          <a:off x="15430500" y="99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117335</xdr:rowOff>
    </xdr:from>
    <xdr:ext cx="534377" cy="259045"/>
    <xdr:sp macro="" textlink="">
      <xdr:nvSpPr>
        <xdr:cNvPr id="601" name="テキスト ボックス 600"/>
        <xdr:cNvSpPr txBox="1"/>
      </xdr:nvSpPr>
      <xdr:spPr>
        <a:xfrm>
          <a:off x="15214111" y="100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69223</xdr:rowOff>
    </xdr:from>
    <xdr:to>
      <xdr:col>21</xdr:col>
      <xdr:colOff>212725</xdr:colOff>
      <xdr:row>57</xdr:row>
      <xdr:rowOff>170823</xdr:rowOff>
    </xdr:to>
    <xdr:sp macro="" textlink="">
      <xdr:nvSpPr>
        <xdr:cNvPr id="602" name="円/楕円 601"/>
        <xdr:cNvSpPr/>
      </xdr:nvSpPr>
      <xdr:spPr>
        <a:xfrm>
          <a:off x="14541500" y="98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15900</xdr:rowOff>
    </xdr:from>
    <xdr:ext cx="599010" cy="259045"/>
    <xdr:sp macro="" textlink="">
      <xdr:nvSpPr>
        <xdr:cNvPr id="603" name="テキスト ボックス 602"/>
        <xdr:cNvSpPr txBox="1"/>
      </xdr:nvSpPr>
      <xdr:spPr>
        <a:xfrm>
          <a:off x="14292794" y="961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140,329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37153</xdr:rowOff>
    </xdr:from>
    <xdr:to>
      <xdr:col>20</xdr:col>
      <xdr:colOff>9525</xdr:colOff>
      <xdr:row>58</xdr:row>
      <xdr:rowOff>138753</xdr:rowOff>
    </xdr:to>
    <xdr:sp macro="" textlink="">
      <xdr:nvSpPr>
        <xdr:cNvPr id="604" name="円/楕円 603"/>
        <xdr:cNvSpPr/>
      </xdr:nvSpPr>
      <xdr:spPr>
        <a:xfrm>
          <a:off x="13652500" y="99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129880</xdr:rowOff>
    </xdr:from>
    <xdr:ext cx="534377" cy="259045"/>
    <xdr:sp macro="" textlink="">
      <xdr:nvSpPr>
        <xdr:cNvPr id="605" name="テキスト ボックス 604"/>
        <xdr:cNvSpPr txBox="1"/>
      </xdr:nvSpPr>
      <xdr:spPr>
        <a:xfrm>
          <a:off x="13436111" y="100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54879</xdr:rowOff>
    </xdr:from>
    <xdr:to>
      <xdr:col>18</xdr:col>
      <xdr:colOff>492125</xdr:colOff>
      <xdr:row>58</xdr:row>
      <xdr:rowOff>156479</xdr:rowOff>
    </xdr:to>
    <xdr:sp macro="" textlink="">
      <xdr:nvSpPr>
        <xdr:cNvPr id="606" name="円/楕円 605"/>
        <xdr:cNvSpPr/>
      </xdr:nvSpPr>
      <xdr:spPr>
        <a:xfrm>
          <a:off x="12763500" y="99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147606</xdr:rowOff>
    </xdr:from>
    <xdr:ext cx="534377" cy="259045"/>
    <xdr:sp macro="" textlink="">
      <xdr:nvSpPr>
        <xdr:cNvPr id="607" name="テキスト ボックス 606"/>
        <xdr:cNvSpPr txBox="1"/>
      </xdr:nvSpPr>
      <xdr:spPr>
        <a:xfrm>
          <a:off x="12547111" y="100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139036</xdr:rowOff>
    </xdr:from>
    <xdr:to>
      <xdr:col>23</xdr:col>
      <xdr:colOff>517525</xdr:colOff>
      <xdr:row>78</xdr:row>
      <xdr:rowOff>139700</xdr:rowOff>
    </xdr:to>
    <xdr:cxnSp macro="">
      <xdr:nvCxnSpPr>
        <xdr:cNvPr id="634" name="直線コネクタ 633"/>
        <xdr:cNvCxnSpPr/>
      </xdr:nvCxnSpPr>
      <xdr:spPr>
        <a:xfrm>
          <a:off x="15481300" y="13512136"/>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139036</xdr:rowOff>
    </xdr:from>
    <xdr:to>
      <xdr:col>22</xdr:col>
      <xdr:colOff>365125</xdr:colOff>
      <xdr:row>78</xdr:row>
      <xdr:rowOff>139700</xdr:rowOff>
    </xdr:to>
    <xdr:cxnSp macro="">
      <xdr:nvCxnSpPr>
        <xdr:cNvPr id="637" name="直線コネクタ 636"/>
        <xdr:cNvCxnSpPr/>
      </xdr:nvCxnSpPr>
      <xdr:spPr>
        <a:xfrm flipV="1">
          <a:off x="14592300" y="1351213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88236</xdr:rowOff>
    </xdr:from>
    <xdr:to>
      <xdr:col>22</xdr:col>
      <xdr:colOff>415925</xdr:colOff>
      <xdr:row>79</xdr:row>
      <xdr:rowOff>18386</xdr:rowOff>
    </xdr:to>
    <xdr:sp macro="" textlink="">
      <xdr:nvSpPr>
        <xdr:cNvPr id="655" name="円/楕円 654"/>
        <xdr:cNvSpPr/>
      </xdr:nvSpPr>
      <xdr:spPr>
        <a:xfrm>
          <a:off x="15430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9513</xdr:rowOff>
    </xdr:from>
    <xdr:ext cx="378565" cy="259045"/>
    <xdr:sp macro="" textlink="">
      <xdr:nvSpPr>
        <xdr:cNvPr id="656" name="テキスト ボックス 655"/>
        <xdr:cNvSpPr txBox="1"/>
      </xdr:nvSpPr>
      <xdr:spPr>
        <a:xfrm>
          <a:off x="15292017" y="1355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72766</xdr:rowOff>
    </xdr:from>
    <xdr:to>
      <xdr:col>23</xdr:col>
      <xdr:colOff>517525</xdr:colOff>
      <xdr:row>97</xdr:row>
      <xdr:rowOff>112806</xdr:rowOff>
    </xdr:to>
    <xdr:cxnSp macro="">
      <xdr:nvCxnSpPr>
        <xdr:cNvPr id="691" name="直線コネクタ 690"/>
        <xdr:cNvCxnSpPr/>
      </xdr:nvCxnSpPr>
      <xdr:spPr>
        <a:xfrm>
          <a:off x="15481300" y="16703416"/>
          <a:ext cx="8382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70000</xdr:rowOff>
    </xdr:from>
    <xdr:to>
      <xdr:col>22</xdr:col>
      <xdr:colOff>365125</xdr:colOff>
      <xdr:row>97</xdr:row>
      <xdr:rowOff>72766</xdr:rowOff>
    </xdr:to>
    <xdr:cxnSp macro="">
      <xdr:nvCxnSpPr>
        <xdr:cNvPr id="694" name="直線コネクタ 693"/>
        <xdr:cNvCxnSpPr/>
      </xdr:nvCxnSpPr>
      <xdr:spPr>
        <a:xfrm>
          <a:off x="14592300" y="167006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70000</xdr:rowOff>
    </xdr:from>
    <xdr:to>
      <xdr:col>21</xdr:col>
      <xdr:colOff>161925</xdr:colOff>
      <xdr:row>97</xdr:row>
      <xdr:rowOff>82283</xdr:rowOff>
    </xdr:to>
    <xdr:cxnSp macro="">
      <xdr:nvCxnSpPr>
        <xdr:cNvPr id="697" name="直線コネクタ 696"/>
        <xdr:cNvCxnSpPr/>
      </xdr:nvCxnSpPr>
      <xdr:spPr>
        <a:xfrm flipV="1">
          <a:off x="13703300" y="16700650"/>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50580</xdr:rowOff>
    </xdr:from>
    <xdr:to>
      <xdr:col>19</xdr:col>
      <xdr:colOff>644525</xdr:colOff>
      <xdr:row>97</xdr:row>
      <xdr:rowOff>82283</xdr:rowOff>
    </xdr:to>
    <xdr:cxnSp macro="">
      <xdr:nvCxnSpPr>
        <xdr:cNvPr id="700" name="直線コネクタ 699"/>
        <xdr:cNvCxnSpPr/>
      </xdr:nvCxnSpPr>
      <xdr:spPr>
        <a:xfrm>
          <a:off x="12814300" y="16681230"/>
          <a:ext cx="889000" cy="3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62006</xdr:rowOff>
    </xdr:from>
    <xdr:to>
      <xdr:col>23</xdr:col>
      <xdr:colOff>568325</xdr:colOff>
      <xdr:row>97</xdr:row>
      <xdr:rowOff>163606</xdr:rowOff>
    </xdr:to>
    <xdr:sp macro="" textlink="">
      <xdr:nvSpPr>
        <xdr:cNvPr id="710" name="円/楕円 709"/>
        <xdr:cNvSpPr/>
      </xdr:nvSpPr>
      <xdr:spPr>
        <a:xfrm>
          <a:off x="16268700" y="166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40433</xdr:rowOff>
    </xdr:from>
    <xdr:ext cx="599010" cy="259045"/>
    <xdr:sp macro="" textlink="">
      <xdr:nvSpPr>
        <xdr:cNvPr id="711" name="公債費該当値テキスト"/>
        <xdr:cNvSpPr txBox="1"/>
      </xdr:nvSpPr>
      <xdr:spPr>
        <a:xfrm>
          <a:off x="16370300" y="1667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21966</xdr:rowOff>
    </xdr:from>
    <xdr:to>
      <xdr:col>22</xdr:col>
      <xdr:colOff>415925</xdr:colOff>
      <xdr:row>97</xdr:row>
      <xdr:rowOff>123566</xdr:rowOff>
    </xdr:to>
    <xdr:sp macro="" textlink="">
      <xdr:nvSpPr>
        <xdr:cNvPr id="712" name="円/楕円 711"/>
        <xdr:cNvSpPr/>
      </xdr:nvSpPr>
      <xdr:spPr>
        <a:xfrm>
          <a:off x="15430500" y="1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140093</xdr:rowOff>
    </xdr:from>
    <xdr:ext cx="599010" cy="259045"/>
    <xdr:sp macro="" textlink="">
      <xdr:nvSpPr>
        <xdr:cNvPr id="713" name="テキスト ボックス 712"/>
        <xdr:cNvSpPr txBox="1"/>
      </xdr:nvSpPr>
      <xdr:spPr>
        <a:xfrm>
          <a:off x="15181794" y="164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19200</xdr:rowOff>
    </xdr:from>
    <xdr:to>
      <xdr:col>21</xdr:col>
      <xdr:colOff>212725</xdr:colOff>
      <xdr:row>97</xdr:row>
      <xdr:rowOff>120800</xdr:rowOff>
    </xdr:to>
    <xdr:sp macro="" textlink="">
      <xdr:nvSpPr>
        <xdr:cNvPr id="714" name="円/楕円 713"/>
        <xdr:cNvSpPr/>
      </xdr:nvSpPr>
      <xdr:spPr>
        <a:xfrm>
          <a:off x="14541500" y="166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137327</xdr:rowOff>
    </xdr:from>
    <xdr:ext cx="599010" cy="259045"/>
    <xdr:sp macro="" textlink="">
      <xdr:nvSpPr>
        <xdr:cNvPr id="715" name="テキスト ボックス 714"/>
        <xdr:cNvSpPr txBox="1"/>
      </xdr:nvSpPr>
      <xdr:spPr>
        <a:xfrm>
          <a:off x="14292794" y="164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31483</xdr:rowOff>
    </xdr:from>
    <xdr:to>
      <xdr:col>20</xdr:col>
      <xdr:colOff>9525</xdr:colOff>
      <xdr:row>97</xdr:row>
      <xdr:rowOff>133083</xdr:rowOff>
    </xdr:to>
    <xdr:sp macro="" textlink="">
      <xdr:nvSpPr>
        <xdr:cNvPr id="716" name="円/楕円 715"/>
        <xdr:cNvSpPr/>
      </xdr:nvSpPr>
      <xdr:spPr>
        <a:xfrm>
          <a:off x="13652500" y="166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149610</xdr:rowOff>
    </xdr:from>
    <xdr:ext cx="599010" cy="259045"/>
    <xdr:sp macro="" textlink="">
      <xdr:nvSpPr>
        <xdr:cNvPr id="717" name="テキスト ボックス 716"/>
        <xdr:cNvSpPr txBox="1"/>
      </xdr:nvSpPr>
      <xdr:spPr>
        <a:xfrm>
          <a:off x="13403794" y="164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160,140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171230</xdr:rowOff>
    </xdr:from>
    <xdr:to>
      <xdr:col>18</xdr:col>
      <xdr:colOff>492125</xdr:colOff>
      <xdr:row>97</xdr:row>
      <xdr:rowOff>101380</xdr:rowOff>
    </xdr:to>
    <xdr:sp macro="" textlink="">
      <xdr:nvSpPr>
        <xdr:cNvPr id="718" name="円/楕円 717"/>
        <xdr:cNvSpPr/>
      </xdr:nvSpPr>
      <xdr:spPr>
        <a:xfrm>
          <a:off x="12763500" y="166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117907</xdr:rowOff>
    </xdr:from>
    <xdr:ext cx="599010" cy="259045"/>
    <xdr:sp macro="" textlink="">
      <xdr:nvSpPr>
        <xdr:cNvPr id="719" name="テキスト ボックス 718"/>
        <xdr:cNvSpPr txBox="1"/>
      </xdr:nvSpPr>
      <xdr:spPr>
        <a:xfrm>
          <a:off x="12514794" y="164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164617</xdr:rowOff>
    </xdr:from>
    <xdr:to>
      <xdr:col>32</xdr:col>
      <xdr:colOff>187325</xdr:colOff>
      <xdr:row>37</xdr:row>
      <xdr:rowOff>101775</xdr:rowOff>
    </xdr:to>
    <xdr:cxnSp macro="">
      <xdr:nvCxnSpPr>
        <xdr:cNvPr id="746" name="直線コネクタ 745"/>
        <xdr:cNvCxnSpPr/>
      </xdr:nvCxnSpPr>
      <xdr:spPr>
        <a:xfrm flipV="1">
          <a:off x="21323300" y="6336817"/>
          <a:ext cx="838200" cy="10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54663</xdr:rowOff>
    </xdr:from>
    <xdr:ext cx="378565" cy="259045"/>
    <xdr:sp macro="" textlink="">
      <xdr:nvSpPr>
        <xdr:cNvPr id="747" name="諸支出金平均値テキスト"/>
        <xdr:cNvSpPr txBox="1"/>
      </xdr:nvSpPr>
      <xdr:spPr>
        <a:xfrm>
          <a:off x="22212300" y="6569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80424</xdr:rowOff>
    </xdr:from>
    <xdr:to>
      <xdr:col>31</xdr:col>
      <xdr:colOff>34925</xdr:colOff>
      <xdr:row>37</xdr:row>
      <xdr:rowOff>101775</xdr:rowOff>
    </xdr:to>
    <xdr:cxnSp macro="">
      <xdr:nvCxnSpPr>
        <xdr:cNvPr id="749" name="直線コネクタ 748"/>
        <xdr:cNvCxnSpPr/>
      </xdr:nvCxnSpPr>
      <xdr:spPr>
        <a:xfrm>
          <a:off x="20434300" y="6424074"/>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127288</xdr:rowOff>
    </xdr:from>
    <xdr:ext cx="469744" cy="259045"/>
    <xdr:sp macro="" textlink="">
      <xdr:nvSpPr>
        <xdr:cNvPr id="751" name="テキスト ボックス 750"/>
        <xdr:cNvSpPr txBox="1"/>
      </xdr:nvSpPr>
      <xdr:spPr>
        <a:xfrm>
          <a:off x="21088427"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45860</xdr:rowOff>
    </xdr:from>
    <xdr:to>
      <xdr:col>29</xdr:col>
      <xdr:colOff>517525</xdr:colOff>
      <xdr:row>37</xdr:row>
      <xdr:rowOff>80424</xdr:rowOff>
    </xdr:to>
    <xdr:cxnSp macro="">
      <xdr:nvCxnSpPr>
        <xdr:cNvPr id="752" name="直線コネクタ 751"/>
        <xdr:cNvCxnSpPr/>
      </xdr:nvCxnSpPr>
      <xdr:spPr>
        <a:xfrm>
          <a:off x="19545300" y="6218060"/>
          <a:ext cx="889000" cy="2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15913</xdr:rowOff>
    </xdr:from>
    <xdr:to>
      <xdr:col>28</xdr:col>
      <xdr:colOff>314325</xdr:colOff>
      <xdr:row>36</xdr:row>
      <xdr:rowOff>45860</xdr:rowOff>
    </xdr:to>
    <xdr:cxnSp macro="">
      <xdr:nvCxnSpPr>
        <xdr:cNvPr id="755" name="直線コネクタ 754"/>
        <xdr:cNvCxnSpPr/>
      </xdr:nvCxnSpPr>
      <xdr:spPr>
        <a:xfrm>
          <a:off x="18656300" y="6016663"/>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123540</xdr:rowOff>
    </xdr:from>
    <xdr:ext cx="469744" cy="259045"/>
    <xdr:sp macro="" textlink="">
      <xdr:nvSpPr>
        <xdr:cNvPr id="759" name="テキスト ボックス 758"/>
        <xdr:cNvSpPr txBox="1"/>
      </xdr:nvSpPr>
      <xdr:spPr>
        <a:xfrm>
          <a:off x="18421427" y="66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113817</xdr:rowOff>
    </xdr:from>
    <xdr:to>
      <xdr:col>32</xdr:col>
      <xdr:colOff>238125</xdr:colOff>
      <xdr:row>37</xdr:row>
      <xdr:rowOff>43967</xdr:rowOff>
    </xdr:to>
    <xdr:sp macro="" textlink="">
      <xdr:nvSpPr>
        <xdr:cNvPr id="765" name="円/楕円 764"/>
        <xdr:cNvSpPr/>
      </xdr:nvSpPr>
      <xdr:spPr>
        <a:xfrm>
          <a:off x="22110700" y="62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136694</xdr:rowOff>
    </xdr:from>
    <xdr:ext cx="534377" cy="259045"/>
    <xdr:sp macro="" textlink="">
      <xdr:nvSpPr>
        <xdr:cNvPr id="766" name="諸支出金該当値テキスト"/>
        <xdr:cNvSpPr txBox="1"/>
      </xdr:nvSpPr>
      <xdr:spPr>
        <a:xfrm>
          <a:off x="22212300" y="61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50975</xdr:rowOff>
    </xdr:from>
    <xdr:to>
      <xdr:col>31</xdr:col>
      <xdr:colOff>85725</xdr:colOff>
      <xdr:row>37</xdr:row>
      <xdr:rowOff>152575</xdr:rowOff>
    </xdr:to>
    <xdr:sp macro="" textlink="">
      <xdr:nvSpPr>
        <xdr:cNvPr id="767" name="円/楕円 766"/>
        <xdr:cNvSpPr/>
      </xdr:nvSpPr>
      <xdr:spPr>
        <a:xfrm>
          <a:off x="21272500" y="63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169102</xdr:rowOff>
    </xdr:from>
    <xdr:ext cx="469744" cy="259045"/>
    <xdr:sp macro="" textlink="">
      <xdr:nvSpPr>
        <xdr:cNvPr id="768" name="テキスト ボックス 767"/>
        <xdr:cNvSpPr txBox="1"/>
      </xdr:nvSpPr>
      <xdr:spPr>
        <a:xfrm>
          <a:off x="21088427" y="616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29624</xdr:rowOff>
    </xdr:from>
    <xdr:to>
      <xdr:col>29</xdr:col>
      <xdr:colOff>568325</xdr:colOff>
      <xdr:row>37</xdr:row>
      <xdr:rowOff>131224</xdr:rowOff>
    </xdr:to>
    <xdr:sp macro="" textlink="">
      <xdr:nvSpPr>
        <xdr:cNvPr id="769" name="円/楕円 768"/>
        <xdr:cNvSpPr/>
      </xdr:nvSpPr>
      <xdr:spPr>
        <a:xfrm>
          <a:off x="20383500" y="63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147751</xdr:rowOff>
    </xdr:from>
    <xdr:ext cx="534377" cy="259045"/>
    <xdr:sp macro="" textlink="">
      <xdr:nvSpPr>
        <xdr:cNvPr id="770" name="テキスト ボックス 769"/>
        <xdr:cNvSpPr txBox="1"/>
      </xdr:nvSpPr>
      <xdr:spPr>
        <a:xfrm>
          <a:off x="20167111" y="61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166510</xdr:rowOff>
    </xdr:from>
    <xdr:to>
      <xdr:col>28</xdr:col>
      <xdr:colOff>365125</xdr:colOff>
      <xdr:row>36</xdr:row>
      <xdr:rowOff>96660</xdr:rowOff>
    </xdr:to>
    <xdr:sp macro="" textlink="">
      <xdr:nvSpPr>
        <xdr:cNvPr id="771" name="円/楕円 770"/>
        <xdr:cNvSpPr/>
      </xdr:nvSpPr>
      <xdr:spPr>
        <a:xfrm>
          <a:off x="19494500" y="61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113187</xdr:rowOff>
    </xdr:from>
    <xdr:ext cx="534377" cy="259045"/>
    <xdr:sp macro="" textlink="">
      <xdr:nvSpPr>
        <xdr:cNvPr id="772" name="テキスト ボックス 771"/>
        <xdr:cNvSpPr txBox="1"/>
      </xdr:nvSpPr>
      <xdr:spPr>
        <a:xfrm>
          <a:off x="19278111" y="594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136563</xdr:rowOff>
    </xdr:from>
    <xdr:to>
      <xdr:col>27</xdr:col>
      <xdr:colOff>161925</xdr:colOff>
      <xdr:row>35</xdr:row>
      <xdr:rowOff>66713</xdr:rowOff>
    </xdr:to>
    <xdr:sp macro="" textlink="">
      <xdr:nvSpPr>
        <xdr:cNvPr id="773" name="円/楕円 772"/>
        <xdr:cNvSpPr/>
      </xdr:nvSpPr>
      <xdr:spPr>
        <a:xfrm>
          <a:off x="18605500" y="59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83240</xdr:rowOff>
    </xdr:from>
    <xdr:ext cx="534377" cy="259045"/>
    <xdr:sp macro="" textlink="">
      <xdr:nvSpPr>
        <xdr:cNvPr id="774" name="テキスト ボックス 773"/>
        <xdr:cNvSpPr txBox="1"/>
      </xdr:nvSpPr>
      <xdr:spPr>
        <a:xfrm>
          <a:off x="18389111" y="57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１人あたりのコストが高いのは、総務費・民生費・衛生費・教育費である。総務費については平成２６年度と比較して減少して</a:t>
          </a:r>
          <a:r>
            <a:rPr kumimoji="1" lang="ja-JP" altLang="en-US" sz="1300">
              <a:solidFill>
                <a:sysClr val="windowText" lastClr="000000"/>
              </a:solidFill>
              <a:latin typeface="ＭＳ Ｐゴシック"/>
            </a:rPr>
            <a:t>いる、主な要因として、普通建設事業費の減（△１７３，８１４千円）によるものが主な要因である。民生費については、増となっている。主な要因としては他会計への繰出金の増（</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３２，９５５千円）である。衛生費については、増となっている。主な要因としては、普通建設事業費の増（</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２３，６６９千円）である。教育費については、増となっている。主な要因としては、社会教育費における普通建設事業費の増（</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１３，２４２千円）である。また、商工費については、前年と比較し大幅に増えているが、その要因は、プレミアム商品券を発行したことによるものである。</a:t>
          </a:r>
          <a:r>
            <a:rPr kumimoji="1" lang="ja-JP" altLang="ja-JP" sz="1300">
              <a:solidFill>
                <a:sysClr val="windowText" lastClr="000000"/>
              </a:solidFill>
              <a:effectLst/>
              <a:latin typeface="+mn-lt"/>
              <a:ea typeface="+mn-ea"/>
              <a:cs typeface="+mn-cs"/>
            </a:rPr>
            <a:t>今後も引き続き、歳出削減策により、財政の健全化を図っていくが、平成２８年度以降、国勢調査による人口の減少により、住民１人あたりのコストが高くなると推測している。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前年度に比べ８．０ポイント改善している。要因としては、財政調整基金に積立を行ったことによる残高の増である（積立額７０，０００千円）。財政調整基金については、地方財政法第７条により剰余金の１</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２を下らない金額を積み立てることとなっているので、法に基づき、積み立てている。今後も引き続き、物品調達の見直し等の事務経費節減や職員給与費の削減、退職者の補充を最小限に抑える等の歳出削減策により、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駐車場特別会計のみ実質収支が赤字であり、一般会計以外は前年度と比べて大きな増減はなく、実質収支も黒字である。一般会計については、普通交付税の増による標準財政規模の増が主な理由である。駐車場特別会計については、歳入の不足により実質赤字となっている。今後も引き続き、歳出削減策を行い、また、おおいた姫島ジオパークや姫島車えび祭り等の観光施策の実施による駐車場収入の増を図り、実質単年度収支の改善に努める</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本村は離島という地理的条件により、漁港・漁場、下水道等の社会資本の整備を重点的に行っており、その大半の財源に地方債を充当している。そのため、実質公債費比率は県内市町村平均と比較すると高い。なお、将来の負担とならないよう、交付税措置のある地方債のみの借入を行い、財政の健全化に努めている。平成２２年度が起債償還額のピークであり、実質公債費比率は今後減少していくと考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将来負担比率の分子の減少は、基金の積立に伴う充当可能基金の増（</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が要因として挙げられ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2258238</v>
      </c>
      <c r="BO4" s="379"/>
      <c r="BP4" s="379"/>
      <c r="BQ4" s="379"/>
      <c r="BR4" s="379"/>
      <c r="BS4" s="379"/>
      <c r="BT4" s="379"/>
      <c r="BU4" s="380"/>
      <c r="BV4" s="378">
        <v>2236431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10.4</v>
      </c>
      <c r="CU4" s="556"/>
      <c r="CV4" s="556"/>
      <c r="CW4" s="556"/>
      <c r="CX4" s="556"/>
      <c r="CY4" s="556"/>
      <c r="CZ4" s="556"/>
      <c r="DA4" s="557"/>
      <c r="DB4" s="555">
        <v>9.1999999999999993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2094900</v>
      </c>
      <c r="BO5" s="384"/>
      <c r="BP5" s="384"/>
      <c r="BQ5" s="384"/>
      <c r="BR5" s="384"/>
      <c r="BS5" s="384"/>
      <c r="BT5" s="384"/>
      <c r="BU5" s="385"/>
      <c r="BV5" s="383">
        <v>2075359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83.8</v>
      </c>
      <c r="CU5" s="354"/>
      <c r="CV5" s="354"/>
      <c r="CW5" s="354"/>
      <c r="CX5" s="354"/>
      <c r="CY5" s="354"/>
      <c r="CZ5" s="354"/>
      <c r="DA5" s="355"/>
      <c r="DB5" s="353">
        <v>91.8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163338</v>
      </c>
      <c r="BO6" s="384"/>
      <c r="BP6" s="384"/>
      <c r="BQ6" s="384"/>
      <c r="BR6" s="384"/>
      <c r="BS6" s="384"/>
      <c r="BT6" s="384"/>
      <c r="BU6" s="385"/>
      <c r="BV6" s="383">
        <v>161072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87.8</v>
      </c>
      <c r="CU6" s="530"/>
      <c r="CV6" s="530"/>
      <c r="CW6" s="530"/>
      <c r="CX6" s="530"/>
      <c r="CY6" s="530"/>
      <c r="CZ6" s="530"/>
      <c r="DA6" s="531"/>
      <c r="DB6" s="529">
        <v>96.4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18487</v>
      </c>
      <c r="BO7" s="384"/>
      <c r="BP7" s="384"/>
      <c r="BQ7" s="384"/>
      <c r="BR7" s="384"/>
      <c r="BS7" s="384"/>
      <c r="BT7" s="384"/>
      <c r="BU7" s="385"/>
      <c r="BV7" s="383">
        <v>39513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1397373</v>
      </c>
      <c r="CU7" s="384"/>
      <c r="CV7" s="384"/>
      <c r="CW7" s="384"/>
      <c r="CX7" s="384"/>
      <c r="CY7" s="384"/>
      <c r="CZ7" s="384"/>
      <c r="DA7" s="385"/>
      <c r="DB7" s="383">
        <v>1314215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144851</v>
      </c>
      <c r="BO8" s="384"/>
      <c r="BP8" s="384"/>
      <c r="BQ8" s="384"/>
      <c r="BR8" s="384"/>
      <c r="BS8" s="384"/>
      <c r="BT8" s="384"/>
      <c r="BU8" s="385"/>
      <c r="BV8" s="383">
        <v>121559</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0.1</v>
      </c>
      <c r="CU8" s="493"/>
      <c r="CV8" s="493"/>
      <c r="CW8" s="493"/>
      <c r="CX8" s="493"/>
      <c r="CY8" s="493"/>
      <c r="CZ8" s="493"/>
      <c r="DA8" s="494"/>
      <c r="DB8" s="492">
        <v>0.1</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1991</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23292</v>
      </c>
      <c r="BO9" s="384"/>
      <c r="BP9" s="384"/>
      <c r="BQ9" s="384"/>
      <c r="BR9" s="384"/>
      <c r="BS9" s="384"/>
      <c r="BT9" s="384"/>
      <c r="BU9" s="385"/>
      <c r="BV9" s="383">
        <v>-17737</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17.100000000000001</v>
      </c>
      <c r="CU9" s="354"/>
      <c r="CV9" s="354"/>
      <c r="CW9" s="354"/>
      <c r="CX9" s="354"/>
      <c r="CY9" s="354"/>
      <c r="CZ9" s="354"/>
      <c r="DA9" s="355"/>
      <c r="DB9" s="353">
        <v>21.5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2189</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70407</v>
      </c>
      <c r="BO10" s="384"/>
      <c r="BP10" s="384"/>
      <c r="BQ10" s="384"/>
      <c r="BR10" s="384"/>
      <c r="BS10" s="384"/>
      <c r="BT10" s="384"/>
      <c r="BU10" s="385"/>
      <c r="BV10" s="383">
        <v>430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2202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407</v>
      </c>
      <c r="BO12" s="384"/>
      <c r="BP12" s="384"/>
      <c r="BQ12" s="384"/>
      <c r="BR12" s="384"/>
      <c r="BS12" s="384"/>
      <c r="BT12" s="384"/>
      <c r="BU12" s="385"/>
      <c r="BV12" s="383">
        <v>430</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2202</v>
      </c>
      <c r="S13" s="485"/>
      <c r="T13" s="485"/>
      <c r="U13" s="485"/>
      <c r="V13" s="486"/>
      <c r="W13" s="472" t="s">
        <v>120</v>
      </c>
      <c r="X13" s="396"/>
      <c r="Y13" s="396"/>
      <c r="Z13" s="396"/>
      <c r="AA13" s="396"/>
      <c r="AB13" s="397"/>
      <c r="AC13" s="359">
        <v>272</v>
      </c>
      <c r="AD13" s="360"/>
      <c r="AE13" s="360"/>
      <c r="AF13" s="360"/>
      <c r="AG13" s="361"/>
      <c r="AH13" s="359">
        <v>331</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93292</v>
      </c>
      <c r="BO13" s="384"/>
      <c r="BP13" s="384"/>
      <c r="BQ13" s="384"/>
      <c r="BR13" s="384"/>
      <c r="BS13" s="384"/>
      <c r="BT13" s="384"/>
      <c r="BU13" s="385"/>
      <c r="BV13" s="383">
        <v>-17737</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6.9</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2233</v>
      </c>
      <c r="S14" s="485"/>
      <c r="T14" s="485"/>
      <c r="U14" s="485"/>
      <c r="V14" s="486"/>
      <c r="W14" s="487"/>
      <c r="X14" s="399"/>
      <c r="Y14" s="399"/>
      <c r="Z14" s="399"/>
      <c r="AA14" s="399"/>
      <c r="AB14" s="400"/>
      <c r="AC14" s="477">
        <v>27.9</v>
      </c>
      <c r="AD14" s="478"/>
      <c r="AE14" s="478"/>
      <c r="AF14" s="478"/>
      <c r="AG14" s="479"/>
      <c r="AH14" s="477">
        <v>28.5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2233</v>
      </c>
      <c r="S15" s="485"/>
      <c r="T15" s="485"/>
      <c r="U15" s="485"/>
      <c r="V15" s="486"/>
      <c r="W15" s="472" t="s">
        <v>127</v>
      </c>
      <c r="X15" s="396"/>
      <c r="Y15" s="396"/>
      <c r="Z15" s="396"/>
      <c r="AA15" s="396"/>
      <c r="AB15" s="397"/>
      <c r="AC15" s="359">
        <v>151</v>
      </c>
      <c r="AD15" s="360"/>
      <c r="AE15" s="360"/>
      <c r="AF15" s="360"/>
      <c r="AG15" s="361"/>
      <c r="AH15" s="359">
        <v>257</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129577</v>
      </c>
      <c r="BO15" s="379"/>
      <c r="BP15" s="379"/>
      <c r="BQ15" s="379"/>
      <c r="BR15" s="379"/>
      <c r="BS15" s="379"/>
      <c r="BT15" s="379"/>
      <c r="BU15" s="380"/>
      <c r="BV15" s="378">
        <v>118766</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15.5</v>
      </c>
      <c r="AD16" s="478"/>
      <c r="AE16" s="478"/>
      <c r="AF16" s="478"/>
      <c r="AG16" s="479"/>
      <c r="AH16" s="477">
        <v>22.1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1301882</v>
      </c>
      <c r="BO16" s="384"/>
      <c r="BP16" s="384"/>
      <c r="BQ16" s="384"/>
      <c r="BR16" s="384"/>
      <c r="BS16" s="384"/>
      <c r="BT16" s="384"/>
      <c r="BU16" s="385"/>
      <c r="BV16" s="383">
        <v>1216889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552</v>
      </c>
      <c r="AD17" s="360"/>
      <c r="AE17" s="360"/>
      <c r="AF17" s="360"/>
      <c r="AG17" s="361"/>
      <c r="AH17" s="359">
        <v>574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160766</v>
      </c>
      <c r="BO17" s="384"/>
      <c r="BP17" s="384"/>
      <c r="BQ17" s="384"/>
      <c r="BR17" s="384"/>
      <c r="BS17" s="384"/>
      <c r="BT17" s="384"/>
      <c r="BU17" s="385"/>
      <c r="BV17" s="383">
        <v>150050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6.98</v>
      </c>
      <c r="M18" s="448"/>
      <c r="N18" s="448"/>
      <c r="O18" s="448"/>
      <c r="P18" s="448"/>
      <c r="Q18" s="448"/>
      <c r="R18" s="449"/>
      <c r="S18" s="449"/>
      <c r="T18" s="449"/>
      <c r="U18" s="449"/>
      <c r="V18" s="450"/>
      <c r="W18" s="464"/>
      <c r="X18" s="465"/>
      <c r="Y18" s="465"/>
      <c r="Z18" s="465"/>
      <c r="AA18" s="465"/>
      <c r="AB18" s="473"/>
      <c r="AC18" s="347">
        <v>56.6</v>
      </c>
      <c r="AD18" s="348"/>
      <c r="AE18" s="348"/>
      <c r="AF18" s="348"/>
      <c r="AG18" s="451"/>
      <c r="AH18" s="347">
        <v>49.4</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1192152</v>
      </c>
      <c r="BO18" s="384"/>
      <c r="BP18" s="384"/>
      <c r="BQ18" s="384"/>
      <c r="BR18" s="384"/>
      <c r="BS18" s="384"/>
      <c r="BT18" s="384"/>
      <c r="BU18" s="385"/>
      <c r="BV18" s="383">
        <v>1223614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285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1860561</v>
      </c>
      <c r="BO19" s="384"/>
      <c r="BP19" s="384"/>
      <c r="BQ19" s="384"/>
      <c r="BR19" s="384"/>
      <c r="BS19" s="384"/>
      <c r="BT19" s="384"/>
      <c r="BU19" s="385"/>
      <c r="BV19" s="383">
        <v>1715848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879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2007181</v>
      </c>
      <c r="BO23" s="384"/>
      <c r="BP23" s="384"/>
      <c r="BQ23" s="384"/>
      <c r="BR23" s="384"/>
      <c r="BS23" s="384"/>
      <c r="BT23" s="384"/>
      <c r="BU23" s="385"/>
      <c r="BV23" s="383">
        <v>2190962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6021</v>
      </c>
      <c r="R24" s="360"/>
      <c r="S24" s="360"/>
      <c r="T24" s="360"/>
      <c r="U24" s="360"/>
      <c r="V24" s="361"/>
      <c r="W24" s="425"/>
      <c r="X24" s="416"/>
      <c r="Y24" s="417"/>
      <c r="Z24" s="356" t="s">
        <v>150</v>
      </c>
      <c r="AA24" s="357"/>
      <c r="AB24" s="357"/>
      <c r="AC24" s="357"/>
      <c r="AD24" s="357"/>
      <c r="AE24" s="357"/>
      <c r="AF24" s="357"/>
      <c r="AG24" s="358"/>
      <c r="AH24" s="359">
        <v>66</v>
      </c>
      <c r="AI24" s="360"/>
      <c r="AJ24" s="360"/>
      <c r="AK24" s="360"/>
      <c r="AL24" s="361"/>
      <c r="AM24" s="359">
        <v>152724</v>
      </c>
      <c r="AN24" s="360"/>
      <c r="AO24" s="360"/>
      <c r="AP24" s="360"/>
      <c r="AQ24" s="360"/>
      <c r="AR24" s="361"/>
      <c r="AS24" s="359">
        <v>2314</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1964406</v>
      </c>
      <c r="BO24" s="384"/>
      <c r="BP24" s="384"/>
      <c r="BQ24" s="384"/>
      <c r="BR24" s="384"/>
      <c r="BS24" s="384"/>
      <c r="BT24" s="384"/>
      <c r="BU24" s="385"/>
      <c r="BV24" s="383">
        <v>2126049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4815</v>
      </c>
      <c r="R25" s="360"/>
      <c r="S25" s="360"/>
      <c r="T25" s="360"/>
      <c r="U25" s="360"/>
      <c r="V25" s="361"/>
      <c r="W25" s="425"/>
      <c r="X25" s="416"/>
      <c r="Y25" s="417"/>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117</v>
      </c>
      <c r="BO25" s="379"/>
      <c r="BP25" s="379"/>
      <c r="BQ25" s="379"/>
      <c r="BR25" s="379"/>
      <c r="BS25" s="379"/>
      <c r="BT25" s="379"/>
      <c r="BU25" s="380"/>
      <c r="BV25" s="378">
        <v>193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4370</v>
      </c>
      <c r="R26" s="360"/>
      <c r="S26" s="360"/>
      <c r="T26" s="360"/>
      <c r="U26" s="360"/>
      <c r="V26" s="361"/>
      <c r="W26" s="425"/>
      <c r="X26" s="416"/>
      <c r="Y26" s="417"/>
      <c r="Z26" s="356" t="s">
        <v>156</v>
      </c>
      <c r="AA26" s="438"/>
      <c r="AB26" s="438"/>
      <c r="AC26" s="438"/>
      <c r="AD26" s="438"/>
      <c r="AE26" s="438"/>
      <c r="AF26" s="438"/>
      <c r="AG26" s="439"/>
      <c r="AH26" s="359">
        <v>8</v>
      </c>
      <c r="AI26" s="360"/>
      <c r="AJ26" s="360"/>
      <c r="AK26" s="360"/>
      <c r="AL26" s="361"/>
      <c r="AM26" s="359">
        <v>15472</v>
      </c>
      <c r="AN26" s="360"/>
      <c r="AO26" s="360"/>
      <c r="AP26" s="360"/>
      <c r="AQ26" s="360"/>
      <c r="AR26" s="361"/>
      <c r="AS26" s="359">
        <v>1934</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2277</v>
      </c>
      <c r="R27" s="360"/>
      <c r="S27" s="360"/>
      <c r="T27" s="360"/>
      <c r="U27" s="360"/>
      <c r="V27" s="361"/>
      <c r="W27" s="425"/>
      <c r="X27" s="416"/>
      <c r="Y27" s="417"/>
      <c r="Z27" s="356" t="s">
        <v>159</v>
      </c>
      <c r="AA27" s="357"/>
      <c r="AB27" s="357"/>
      <c r="AC27" s="357"/>
      <c r="AD27" s="357"/>
      <c r="AE27" s="357"/>
      <c r="AF27" s="357"/>
      <c r="AG27" s="358"/>
      <c r="AH27" s="359">
        <v>3</v>
      </c>
      <c r="AI27" s="360"/>
      <c r="AJ27" s="360"/>
      <c r="AK27" s="360"/>
      <c r="AL27" s="361"/>
      <c r="AM27" s="359">
        <v>7134</v>
      </c>
      <c r="AN27" s="360"/>
      <c r="AO27" s="360"/>
      <c r="AP27" s="360"/>
      <c r="AQ27" s="360"/>
      <c r="AR27" s="361"/>
      <c r="AS27" s="359">
        <v>2378</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45000</v>
      </c>
      <c r="BO27" s="387"/>
      <c r="BP27" s="387"/>
      <c r="BQ27" s="387"/>
      <c r="BR27" s="387"/>
      <c r="BS27" s="387"/>
      <c r="BT27" s="387"/>
      <c r="BU27" s="388"/>
      <c r="BV27" s="386">
        <v>45000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1971</v>
      </c>
      <c r="R28" s="360"/>
      <c r="S28" s="360"/>
      <c r="T28" s="360"/>
      <c r="U28" s="360"/>
      <c r="V28" s="361"/>
      <c r="W28" s="425"/>
      <c r="X28" s="416"/>
      <c r="Y28" s="417"/>
      <c r="Z28" s="356" t="s">
        <v>162</v>
      </c>
      <c r="AA28" s="357"/>
      <c r="AB28" s="357"/>
      <c r="AC28" s="357"/>
      <c r="AD28" s="357"/>
      <c r="AE28" s="357"/>
      <c r="AF28" s="357"/>
      <c r="AG28" s="358"/>
      <c r="AH28" s="359">
        <v>20</v>
      </c>
      <c r="AI28" s="360"/>
      <c r="AJ28" s="360"/>
      <c r="AK28" s="360"/>
      <c r="AL28" s="361"/>
      <c r="AM28" s="359">
        <v>39220</v>
      </c>
      <c r="AN28" s="360"/>
      <c r="AO28" s="360"/>
      <c r="AP28" s="360"/>
      <c r="AQ28" s="360"/>
      <c r="AR28" s="361"/>
      <c r="AS28" s="359">
        <v>1961</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625746</v>
      </c>
      <c r="BO28" s="379"/>
      <c r="BP28" s="379"/>
      <c r="BQ28" s="379"/>
      <c r="BR28" s="379"/>
      <c r="BS28" s="379"/>
      <c r="BT28" s="379"/>
      <c r="BU28" s="380"/>
      <c r="BV28" s="378">
        <v>555746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6</v>
      </c>
      <c r="M29" s="360"/>
      <c r="N29" s="360"/>
      <c r="O29" s="360"/>
      <c r="P29" s="361"/>
      <c r="Q29" s="359">
        <v>1863</v>
      </c>
      <c r="R29" s="360"/>
      <c r="S29" s="360"/>
      <c r="T29" s="360"/>
      <c r="U29" s="360"/>
      <c r="V29" s="361"/>
      <c r="W29" s="426"/>
      <c r="X29" s="427"/>
      <c r="Y29" s="428"/>
      <c r="Z29" s="356" t="s">
        <v>166</v>
      </c>
      <c r="AA29" s="357"/>
      <c r="AB29" s="357"/>
      <c r="AC29" s="357"/>
      <c r="AD29" s="357"/>
      <c r="AE29" s="357"/>
      <c r="AF29" s="357"/>
      <c r="AG29" s="358"/>
      <c r="AH29" s="359">
        <v>89</v>
      </c>
      <c r="AI29" s="360"/>
      <c r="AJ29" s="360"/>
      <c r="AK29" s="360"/>
      <c r="AL29" s="361"/>
      <c r="AM29" s="359">
        <v>199078</v>
      </c>
      <c r="AN29" s="360"/>
      <c r="AO29" s="360"/>
      <c r="AP29" s="360"/>
      <c r="AQ29" s="360"/>
      <c r="AR29" s="361"/>
      <c r="AS29" s="359">
        <v>2237</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245519</v>
      </c>
      <c r="BO29" s="384"/>
      <c r="BP29" s="384"/>
      <c r="BQ29" s="384"/>
      <c r="BR29" s="384"/>
      <c r="BS29" s="384"/>
      <c r="BT29" s="384"/>
      <c r="BU29" s="385"/>
      <c r="BV29" s="383">
        <v>245356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76.3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2058719</v>
      </c>
      <c r="BO30" s="387"/>
      <c r="BP30" s="387"/>
      <c r="BQ30" s="387"/>
      <c r="BR30" s="387"/>
      <c r="BS30" s="387"/>
      <c r="BT30" s="387"/>
      <c r="BU30" s="388"/>
      <c r="BV30" s="386">
        <v>1956539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姫島車えび養殖㈱</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姫島開発総合ｾﾝﾀｰ特別会計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姫島丸特別会計</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ケーブルテレビ事業特別会計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駐車場特別会計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下水道特別会計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高齢者生活福祉センター特別会計（普通会計）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漁業集落排水事業特別会計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高齢者生活福祉センター特別会計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地域包括支援センター特別会計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11</v>
      </c>
      <c r="V40" s="343"/>
      <c r="W40" s="342" t="str">
        <f>IF('各会計、関係団体の財政状況及び健全化判断比率'!B34="","",'各会計、関係団体の財政状況及び健全化判断比率'!B34)</f>
        <v>後期高齢者医療特別会計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118310</v>
      </c>
      <c r="S5" s="639"/>
      <c r="T5" s="639"/>
      <c r="U5" s="639"/>
      <c r="V5" s="639"/>
      <c r="W5" s="639"/>
      <c r="X5" s="639"/>
      <c r="Y5" s="686"/>
      <c r="Z5" s="699">
        <v>5.2</v>
      </c>
      <c r="AA5" s="699"/>
      <c r="AB5" s="699"/>
      <c r="AC5" s="699"/>
      <c r="AD5" s="700">
        <v>118310</v>
      </c>
      <c r="AE5" s="700"/>
      <c r="AF5" s="700"/>
      <c r="AG5" s="700"/>
      <c r="AH5" s="700"/>
      <c r="AI5" s="700"/>
      <c r="AJ5" s="700"/>
      <c r="AK5" s="700"/>
      <c r="AL5" s="687">
        <v>8.6999999999999993</v>
      </c>
      <c r="AM5" s="656"/>
      <c r="AN5" s="656"/>
      <c r="AO5" s="688"/>
      <c r="AP5" s="675" t="s">
        <v>205</v>
      </c>
      <c r="AQ5" s="676"/>
      <c r="AR5" s="676"/>
      <c r="AS5" s="676"/>
      <c r="AT5" s="676"/>
      <c r="AU5" s="676"/>
      <c r="AV5" s="676"/>
      <c r="AW5" s="676"/>
      <c r="AX5" s="676"/>
      <c r="AY5" s="676"/>
      <c r="AZ5" s="676"/>
      <c r="BA5" s="676"/>
      <c r="BB5" s="676"/>
      <c r="BC5" s="676"/>
      <c r="BD5" s="676"/>
      <c r="BE5" s="676"/>
      <c r="BF5" s="677"/>
      <c r="BG5" s="588">
        <v>118310</v>
      </c>
      <c r="BH5" s="589"/>
      <c r="BI5" s="589"/>
      <c r="BJ5" s="589"/>
      <c r="BK5" s="589"/>
      <c r="BL5" s="589"/>
      <c r="BM5" s="589"/>
      <c r="BN5" s="590"/>
      <c r="BO5" s="641">
        <v>100</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9134</v>
      </c>
      <c r="S6" s="589"/>
      <c r="T6" s="589"/>
      <c r="U6" s="589"/>
      <c r="V6" s="589"/>
      <c r="W6" s="589"/>
      <c r="X6" s="589"/>
      <c r="Y6" s="590"/>
      <c r="Z6" s="641">
        <v>0.4</v>
      </c>
      <c r="AA6" s="641"/>
      <c r="AB6" s="641"/>
      <c r="AC6" s="641"/>
      <c r="AD6" s="642">
        <v>9134</v>
      </c>
      <c r="AE6" s="642"/>
      <c r="AF6" s="642"/>
      <c r="AG6" s="642"/>
      <c r="AH6" s="642"/>
      <c r="AI6" s="642"/>
      <c r="AJ6" s="642"/>
      <c r="AK6" s="642"/>
      <c r="AL6" s="611">
        <v>0.7</v>
      </c>
      <c r="AM6" s="643"/>
      <c r="AN6" s="643"/>
      <c r="AO6" s="644"/>
      <c r="AP6" s="585" t="s">
        <v>211</v>
      </c>
      <c r="AQ6" s="586"/>
      <c r="AR6" s="586"/>
      <c r="AS6" s="586"/>
      <c r="AT6" s="586"/>
      <c r="AU6" s="586"/>
      <c r="AV6" s="586"/>
      <c r="AW6" s="586"/>
      <c r="AX6" s="586"/>
      <c r="AY6" s="586"/>
      <c r="AZ6" s="586"/>
      <c r="BA6" s="586"/>
      <c r="BB6" s="586"/>
      <c r="BC6" s="586"/>
      <c r="BD6" s="586"/>
      <c r="BE6" s="586"/>
      <c r="BF6" s="587"/>
      <c r="BG6" s="588">
        <v>118310</v>
      </c>
      <c r="BH6" s="589"/>
      <c r="BI6" s="589"/>
      <c r="BJ6" s="589"/>
      <c r="BK6" s="589"/>
      <c r="BL6" s="589"/>
      <c r="BM6" s="589"/>
      <c r="BN6" s="590"/>
      <c r="BO6" s="641">
        <v>100</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39913</v>
      </c>
      <c r="CS6" s="589"/>
      <c r="CT6" s="589"/>
      <c r="CU6" s="589"/>
      <c r="CV6" s="589"/>
      <c r="CW6" s="589"/>
      <c r="CX6" s="589"/>
      <c r="CY6" s="590"/>
      <c r="CZ6" s="641">
        <v>1.9</v>
      </c>
      <c r="DA6" s="641"/>
      <c r="DB6" s="641"/>
      <c r="DC6" s="641"/>
      <c r="DD6" s="594" t="s">
        <v>206</v>
      </c>
      <c r="DE6" s="589"/>
      <c r="DF6" s="589"/>
      <c r="DG6" s="589"/>
      <c r="DH6" s="589"/>
      <c r="DI6" s="589"/>
      <c r="DJ6" s="589"/>
      <c r="DK6" s="589"/>
      <c r="DL6" s="589"/>
      <c r="DM6" s="589"/>
      <c r="DN6" s="589"/>
      <c r="DO6" s="589"/>
      <c r="DP6" s="590"/>
      <c r="DQ6" s="594">
        <v>39913</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182</v>
      </c>
      <c r="S7" s="589"/>
      <c r="T7" s="589"/>
      <c r="U7" s="589"/>
      <c r="V7" s="589"/>
      <c r="W7" s="589"/>
      <c r="X7" s="589"/>
      <c r="Y7" s="590"/>
      <c r="Z7" s="641">
        <v>0</v>
      </c>
      <c r="AA7" s="641"/>
      <c r="AB7" s="641"/>
      <c r="AC7" s="641"/>
      <c r="AD7" s="642">
        <v>182</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48255</v>
      </c>
      <c r="BH7" s="589"/>
      <c r="BI7" s="589"/>
      <c r="BJ7" s="589"/>
      <c r="BK7" s="589"/>
      <c r="BL7" s="589"/>
      <c r="BM7" s="589"/>
      <c r="BN7" s="590"/>
      <c r="BO7" s="641">
        <v>40.799999999999997</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512868</v>
      </c>
      <c r="CS7" s="589"/>
      <c r="CT7" s="589"/>
      <c r="CU7" s="589"/>
      <c r="CV7" s="589"/>
      <c r="CW7" s="589"/>
      <c r="CX7" s="589"/>
      <c r="CY7" s="590"/>
      <c r="CZ7" s="641">
        <v>24.5</v>
      </c>
      <c r="DA7" s="641"/>
      <c r="DB7" s="641"/>
      <c r="DC7" s="641"/>
      <c r="DD7" s="594">
        <v>13722</v>
      </c>
      <c r="DE7" s="589"/>
      <c r="DF7" s="589"/>
      <c r="DG7" s="589"/>
      <c r="DH7" s="589"/>
      <c r="DI7" s="589"/>
      <c r="DJ7" s="589"/>
      <c r="DK7" s="589"/>
      <c r="DL7" s="589"/>
      <c r="DM7" s="589"/>
      <c r="DN7" s="589"/>
      <c r="DO7" s="589"/>
      <c r="DP7" s="590"/>
      <c r="DQ7" s="594">
        <v>463018</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403</v>
      </c>
      <c r="S8" s="589"/>
      <c r="T8" s="589"/>
      <c r="U8" s="589"/>
      <c r="V8" s="589"/>
      <c r="W8" s="589"/>
      <c r="X8" s="589"/>
      <c r="Y8" s="590"/>
      <c r="Z8" s="641">
        <v>0</v>
      </c>
      <c r="AA8" s="641"/>
      <c r="AB8" s="641"/>
      <c r="AC8" s="641"/>
      <c r="AD8" s="642">
        <v>403</v>
      </c>
      <c r="AE8" s="642"/>
      <c r="AF8" s="642"/>
      <c r="AG8" s="642"/>
      <c r="AH8" s="642"/>
      <c r="AI8" s="642"/>
      <c r="AJ8" s="642"/>
      <c r="AK8" s="642"/>
      <c r="AL8" s="611">
        <v>0</v>
      </c>
      <c r="AM8" s="643"/>
      <c r="AN8" s="643"/>
      <c r="AO8" s="644"/>
      <c r="AP8" s="585" t="s">
        <v>217</v>
      </c>
      <c r="AQ8" s="586"/>
      <c r="AR8" s="586"/>
      <c r="AS8" s="586"/>
      <c r="AT8" s="586"/>
      <c r="AU8" s="586"/>
      <c r="AV8" s="586"/>
      <c r="AW8" s="586"/>
      <c r="AX8" s="586"/>
      <c r="AY8" s="586"/>
      <c r="AZ8" s="586"/>
      <c r="BA8" s="586"/>
      <c r="BB8" s="586"/>
      <c r="BC8" s="586"/>
      <c r="BD8" s="586"/>
      <c r="BE8" s="586"/>
      <c r="BF8" s="587"/>
      <c r="BG8" s="588">
        <v>3003</v>
      </c>
      <c r="BH8" s="589"/>
      <c r="BI8" s="589"/>
      <c r="BJ8" s="589"/>
      <c r="BK8" s="589"/>
      <c r="BL8" s="589"/>
      <c r="BM8" s="589"/>
      <c r="BN8" s="590"/>
      <c r="BO8" s="641">
        <v>2.5</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371133</v>
      </c>
      <c r="CS8" s="589"/>
      <c r="CT8" s="589"/>
      <c r="CU8" s="589"/>
      <c r="CV8" s="589"/>
      <c r="CW8" s="589"/>
      <c r="CX8" s="589"/>
      <c r="CY8" s="590"/>
      <c r="CZ8" s="641">
        <v>17.7</v>
      </c>
      <c r="DA8" s="641"/>
      <c r="DB8" s="641"/>
      <c r="DC8" s="641"/>
      <c r="DD8" s="594">
        <v>4651</v>
      </c>
      <c r="DE8" s="589"/>
      <c r="DF8" s="589"/>
      <c r="DG8" s="589"/>
      <c r="DH8" s="589"/>
      <c r="DI8" s="589"/>
      <c r="DJ8" s="589"/>
      <c r="DK8" s="589"/>
      <c r="DL8" s="589"/>
      <c r="DM8" s="589"/>
      <c r="DN8" s="589"/>
      <c r="DO8" s="589"/>
      <c r="DP8" s="590"/>
      <c r="DQ8" s="594">
        <v>266742</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383</v>
      </c>
      <c r="S9" s="589"/>
      <c r="T9" s="589"/>
      <c r="U9" s="589"/>
      <c r="V9" s="589"/>
      <c r="W9" s="589"/>
      <c r="X9" s="589"/>
      <c r="Y9" s="590"/>
      <c r="Z9" s="641">
        <v>0</v>
      </c>
      <c r="AA9" s="641"/>
      <c r="AB9" s="641"/>
      <c r="AC9" s="641"/>
      <c r="AD9" s="642">
        <v>383</v>
      </c>
      <c r="AE9" s="642"/>
      <c r="AF9" s="642"/>
      <c r="AG9" s="642"/>
      <c r="AH9" s="642"/>
      <c r="AI9" s="642"/>
      <c r="AJ9" s="642"/>
      <c r="AK9" s="642"/>
      <c r="AL9" s="611">
        <v>0</v>
      </c>
      <c r="AM9" s="643"/>
      <c r="AN9" s="643"/>
      <c r="AO9" s="644"/>
      <c r="AP9" s="585" t="s">
        <v>220</v>
      </c>
      <c r="AQ9" s="586"/>
      <c r="AR9" s="586"/>
      <c r="AS9" s="586"/>
      <c r="AT9" s="586"/>
      <c r="AU9" s="586"/>
      <c r="AV9" s="586"/>
      <c r="AW9" s="586"/>
      <c r="AX9" s="586"/>
      <c r="AY9" s="586"/>
      <c r="AZ9" s="586"/>
      <c r="BA9" s="586"/>
      <c r="BB9" s="586"/>
      <c r="BC9" s="586"/>
      <c r="BD9" s="586"/>
      <c r="BE9" s="586"/>
      <c r="BF9" s="587"/>
      <c r="BG9" s="588">
        <v>42865</v>
      </c>
      <c r="BH9" s="589"/>
      <c r="BI9" s="589"/>
      <c r="BJ9" s="589"/>
      <c r="BK9" s="589"/>
      <c r="BL9" s="589"/>
      <c r="BM9" s="589"/>
      <c r="BN9" s="590"/>
      <c r="BO9" s="641">
        <v>36.200000000000003</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220986</v>
      </c>
      <c r="CS9" s="589"/>
      <c r="CT9" s="589"/>
      <c r="CU9" s="589"/>
      <c r="CV9" s="589"/>
      <c r="CW9" s="589"/>
      <c r="CX9" s="589"/>
      <c r="CY9" s="590"/>
      <c r="CZ9" s="641">
        <v>10.5</v>
      </c>
      <c r="DA9" s="641"/>
      <c r="DB9" s="641"/>
      <c r="DC9" s="641"/>
      <c r="DD9" s="594">
        <v>43678</v>
      </c>
      <c r="DE9" s="589"/>
      <c r="DF9" s="589"/>
      <c r="DG9" s="589"/>
      <c r="DH9" s="589"/>
      <c r="DI9" s="589"/>
      <c r="DJ9" s="589"/>
      <c r="DK9" s="589"/>
      <c r="DL9" s="589"/>
      <c r="DM9" s="589"/>
      <c r="DN9" s="589"/>
      <c r="DO9" s="589"/>
      <c r="DP9" s="590"/>
      <c r="DQ9" s="594">
        <v>172259</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38721</v>
      </c>
      <c r="S10" s="589"/>
      <c r="T10" s="589"/>
      <c r="U10" s="589"/>
      <c r="V10" s="589"/>
      <c r="W10" s="589"/>
      <c r="X10" s="589"/>
      <c r="Y10" s="590"/>
      <c r="Z10" s="641">
        <v>1.7</v>
      </c>
      <c r="AA10" s="641"/>
      <c r="AB10" s="641"/>
      <c r="AC10" s="641"/>
      <c r="AD10" s="642">
        <v>38721</v>
      </c>
      <c r="AE10" s="642"/>
      <c r="AF10" s="642"/>
      <c r="AG10" s="642"/>
      <c r="AH10" s="642"/>
      <c r="AI10" s="642"/>
      <c r="AJ10" s="642"/>
      <c r="AK10" s="642"/>
      <c r="AL10" s="611">
        <v>2.9</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2244</v>
      </c>
      <c r="BH10" s="589"/>
      <c r="BI10" s="589"/>
      <c r="BJ10" s="589"/>
      <c r="BK10" s="589"/>
      <c r="BL10" s="589"/>
      <c r="BM10" s="589"/>
      <c r="BN10" s="590"/>
      <c r="BO10" s="641">
        <v>1.9</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143</v>
      </c>
      <c r="BH11" s="589"/>
      <c r="BI11" s="589"/>
      <c r="BJ11" s="589"/>
      <c r="BK11" s="589"/>
      <c r="BL11" s="589"/>
      <c r="BM11" s="589"/>
      <c r="BN11" s="590"/>
      <c r="BO11" s="641">
        <v>0.1</v>
      </c>
      <c r="BP11" s="641"/>
      <c r="BQ11" s="641"/>
      <c r="BR11" s="641"/>
      <c r="BS11" s="594" t="s">
        <v>108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136793</v>
      </c>
      <c r="CS11" s="589"/>
      <c r="CT11" s="589"/>
      <c r="CU11" s="589"/>
      <c r="CV11" s="589"/>
      <c r="CW11" s="589"/>
      <c r="CX11" s="589"/>
      <c r="CY11" s="590"/>
      <c r="CZ11" s="641">
        <v>6.5</v>
      </c>
      <c r="DA11" s="641"/>
      <c r="DB11" s="641"/>
      <c r="DC11" s="641"/>
      <c r="DD11" s="594">
        <v>67648</v>
      </c>
      <c r="DE11" s="589"/>
      <c r="DF11" s="589"/>
      <c r="DG11" s="589"/>
      <c r="DH11" s="589"/>
      <c r="DI11" s="589"/>
      <c r="DJ11" s="589"/>
      <c r="DK11" s="589"/>
      <c r="DL11" s="589"/>
      <c r="DM11" s="589"/>
      <c r="DN11" s="589"/>
      <c r="DO11" s="589"/>
      <c r="DP11" s="590"/>
      <c r="DQ11" s="594">
        <v>55205</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52937</v>
      </c>
      <c r="BH12" s="589"/>
      <c r="BI12" s="589"/>
      <c r="BJ12" s="589"/>
      <c r="BK12" s="589"/>
      <c r="BL12" s="589"/>
      <c r="BM12" s="589"/>
      <c r="BN12" s="590"/>
      <c r="BO12" s="641">
        <v>44.7</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69416</v>
      </c>
      <c r="CS12" s="589"/>
      <c r="CT12" s="589"/>
      <c r="CU12" s="589"/>
      <c r="CV12" s="589"/>
      <c r="CW12" s="589"/>
      <c r="CX12" s="589"/>
      <c r="CY12" s="590"/>
      <c r="CZ12" s="641">
        <v>3.3</v>
      </c>
      <c r="DA12" s="641"/>
      <c r="DB12" s="641"/>
      <c r="DC12" s="641"/>
      <c r="DD12" s="594">
        <v>20171</v>
      </c>
      <c r="DE12" s="589"/>
      <c r="DF12" s="589"/>
      <c r="DG12" s="589"/>
      <c r="DH12" s="589"/>
      <c r="DI12" s="589"/>
      <c r="DJ12" s="589"/>
      <c r="DK12" s="589"/>
      <c r="DL12" s="589"/>
      <c r="DM12" s="589"/>
      <c r="DN12" s="589"/>
      <c r="DO12" s="589"/>
      <c r="DP12" s="590"/>
      <c r="DQ12" s="594">
        <v>58067</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1230</v>
      </c>
      <c r="S13" s="589"/>
      <c r="T13" s="589"/>
      <c r="U13" s="589"/>
      <c r="V13" s="589"/>
      <c r="W13" s="589"/>
      <c r="X13" s="589"/>
      <c r="Y13" s="590"/>
      <c r="Z13" s="641">
        <v>0.1</v>
      </c>
      <c r="AA13" s="641"/>
      <c r="AB13" s="641"/>
      <c r="AC13" s="641"/>
      <c r="AD13" s="642">
        <v>1230</v>
      </c>
      <c r="AE13" s="642"/>
      <c r="AF13" s="642"/>
      <c r="AG13" s="642"/>
      <c r="AH13" s="642"/>
      <c r="AI13" s="642"/>
      <c r="AJ13" s="642"/>
      <c r="AK13" s="642"/>
      <c r="AL13" s="611">
        <v>0.1</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52660</v>
      </c>
      <c r="BH13" s="589"/>
      <c r="BI13" s="589"/>
      <c r="BJ13" s="589"/>
      <c r="BK13" s="589"/>
      <c r="BL13" s="589"/>
      <c r="BM13" s="589"/>
      <c r="BN13" s="590"/>
      <c r="BO13" s="641">
        <v>44.5</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153696</v>
      </c>
      <c r="CS13" s="589"/>
      <c r="CT13" s="589"/>
      <c r="CU13" s="589"/>
      <c r="CV13" s="589"/>
      <c r="CW13" s="589"/>
      <c r="CX13" s="589"/>
      <c r="CY13" s="590"/>
      <c r="CZ13" s="641">
        <v>7.3</v>
      </c>
      <c r="DA13" s="641"/>
      <c r="DB13" s="641"/>
      <c r="DC13" s="641"/>
      <c r="DD13" s="594">
        <v>78332</v>
      </c>
      <c r="DE13" s="589"/>
      <c r="DF13" s="589"/>
      <c r="DG13" s="589"/>
      <c r="DH13" s="589"/>
      <c r="DI13" s="589"/>
      <c r="DJ13" s="589"/>
      <c r="DK13" s="589"/>
      <c r="DL13" s="589"/>
      <c r="DM13" s="589"/>
      <c r="DN13" s="589"/>
      <c r="DO13" s="589"/>
      <c r="DP13" s="590"/>
      <c r="DQ13" s="594">
        <v>82792</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6324</v>
      </c>
      <c r="BH14" s="589"/>
      <c r="BI14" s="589"/>
      <c r="BJ14" s="589"/>
      <c r="BK14" s="589"/>
      <c r="BL14" s="589"/>
      <c r="BM14" s="589"/>
      <c r="BN14" s="590"/>
      <c r="BO14" s="641">
        <v>5.3</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76003</v>
      </c>
      <c r="CS14" s="589"/>
      <c r="CT14" s="589"/>
      <c r="CU14" s="589"/>
      <c r="CV14" s="589"/>
      <c r="CW14" s="589"/>
      <c r="CX14" s="589"/>
      <c r="CY14" s="590"/>
      <c r="CZ14" s="641">
        <v>3.6</v>
      </c>
      <c r="DA14" s="641"/>
      <c r="DB14" s="641"/>
      <c r="DC14" s="641"/>
      <c r="DD14" s="594">
        <v>6651</v>
      </c>
      <c r="DE14" s="589"/>
      <c r="DF14" s="589"/>
      <c r="DG14" s="589"/>
      <c r="DH14" s="589"/>
      <c r="DI14" s="589"/>
      <c r="DJ14" s="589"/>
      <c r="DK14" s="589"/>
      <c r="DL14" s="589"/>
      <c r="DM14" s="589"/>
      <c r="DN14" s="589"/>
      <c r="DO14" s="589"/>
      <c r="DP14" s="590"/>
      <c r="DQ14" s="594">
        <v>69403</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367</v>
      </c>
      <c r="S15" s="589"/>
      <c r="T15" s="589"/>
      <c r="U15" s="589"/>
      <c r="V15" s="589"/>
      <c r="W15" s="589"/>
      <c r="X15" s="589"/>
      <c r="Y15" s="590"/>
      <c r="Z15" s="641">
        <v>0</v>
      </c>
      <c r="AA15" s="641"/>
      <c r="AB15" s="641"/>
      <c r="AC15" s="641"/>
      <c r="AD15" s="642">
        <v>367</v>
      </c>
      <c r="AE15" s="642"/>
      <c r="AF15" s="642"/>
      <c r="AG15" s="642"/>
      <c r="AH15" s="642"/>
      <c r="AI15" s="642"/>
      <c r="AJ15" s="642"/>
      <c r="AK15" s="642"/>
      <c r="AL15" s="611">
        <v>0</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10794</v>
      </c>
      <c r="BH15" s="589"/>
      <c r="BI15" s="589"/>
      <c r="BJ15" s="589"/>
      <c r="BK15" s="589"/>
      <c r="BL15" s="589"/>
      <c r="BM15" s="589"/>
      <c r="BN15" s="590"/>
      <c r="BO15" s="641">
        <v>9.1</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166114</v>
      </c>
      <c r="CS15" s="589"/>
      <c r="CT15" s="589"/>
      <c r="CU15" s="589"/>
      <c r="CV15" s="589"/>
      <c r="CW15" s="589"/>
      <c r="CX15" s="589"/>
      <c r="CY15" s="590"/>
      <c r="CZ15" s="641">
        <v>7.9</v>
      </c>
      <c r="DA15" s="641"/>
      <c r="DB15" s="641"/>
      <c r="DC15" s="641"/>
      <c r="DD15" s="594">
        <v>20361</v>
      </c>
      <c r="DE15" s="589"/>
      <c r="DF15" s="589"/>
      <c r="DG15" s="589"/>
      <c r="DH15" s="589"/>
      <c r="DI15" s="589"/>
      <c r="DJ15" s="589"/>
      <c r="DK15" s="589"/>
      <c r="DL15" s="589"/>
      <c r="DM15" s="589"/>
      <c r="DN15" s="589"/>
      <c r="DO15" s="589"/>
      <c r="DP15" s="590"/>
      <c r="DQ15" s="594">
        <v>141846</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1399792</v>
      </c>
      <c r="S16" s="589"/>
      <c r="T16" s="589"/>
      <c r="U16" s="589"/>
      <c r="V16" s="589"/>
      <c r="W16" s="589"/>
      <c r="X16" s="589"/>
      <c r="Y16" s="590"/>
      <c r="Z16" s="641">
        <v>62</v>
      </c>
      <c r="AA16" s="641"/>
      <c r="AB16" s="641"/>
      <c r="AC16" s="641"/>
      <c r="AD16" s="642">
        <v>1172305</v>
      </c>
      <c r="AE16" s="642"/>
      <c r="AF16" s="642"/>
      <c r="AG16" s="642"/>
      <c r="AH16" s="642"/>
      <c r="AI16" s="642"/>
      <c r="AJ16" s="642"/>
      <c r="AK16" s="642"/>
      <c r="AL16" s="611">
        <v>86.3</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1172305</v>
      </c>
      <c r="S17" s="589"/>
      <c r="T17" s="589"/>
      <c r="U17" s="589"/>
      <c r="V17" s="589"/>
      <c r="W17" s="589"/>
      <c r="X17" s="589"/>
      <c r="Y17" s="590"/>
      <c r="Z17" s="641">
        <v>51.9</v>
      </c>
      <c r="AA17" s="641"/>
      <c r="AB17" s="641"/>
      <c r="AC17" s="641"/>
      <c r="AD17" s="642">
        <v>1172305</v>
      </c>
      <c r="AE17" s="642"/>
      <c r="AF17" s="642"/>
      <c r="AG17" s="642"/>
      <c r="AH17" s="642"/>
      <c r="AI17" s="642"/>
      <c r="AJ17" s="642"/>
      <c r="AK17" s="642"/>
      <c r="AL17" s="611">
        <v>86.3</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317348</v>
      </c>
      <c r="CS17" s="589"/>
      <c r="CT17" s="589"/>
      <c r="CU17" s="589"/>
      <c r="CV17" s="589"/>
      <c r="CW17" s="589"/>
      <c r="CX17" s="589"/>
      <c r="CY17" s="590"/>
      <c r="CZ17" s="641">
        <v>15.1</v>
      </c>
      <c r="DA17" s="641"/>
      <c r="DB17" s="641"/>
      <c r="DC17" s="641"/>
      <c r="DD17" s="594" t="s">
        <v>108</v>
      </c>
      <c r="DE17" s="589"/>
      <c r="DF17" s="589"/>
      <c r="DG17" s="589"/>
      <c r="DH17" s="589"/>
      <c r="DI17" s="589"/>
      <c r="DJ17" s="589"/>
      <c r="DK17" s="589"/>
      <c r="DL17" s="589"/>
      <c r="DM17" s="589"/>
      <c r="DN17" s="589"/>
      <c r="DO17" s="589"/>
      <c r="DP17" s="590"/>
      <c r="DQ17" s="594">
        <v>317348</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227487</v>
      </c>
      <c r="S18" s="589"/>
      <c r="T18" s="589"/>
      <c r="U18" s="589"/>
      <c r="V18" s="589"/>
      <c r="W18" s="589"/>
      <c r="X18" s="589"/>
      <c r="Y18" s="590"/>
      <c r="Z18" s="641">
        <v>10.1</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v>30630</v>
      </c>
      <c r="CS18" s="589"/>
      <c r="CT18" s="589"/>
      <c r="CU18" s="589"/>
      <c r="CV18" s="589"/>
      <c r="CW18" s="589"/>
      <c r="CX18" s="589"/>
      <c r="CY18" s="590"/>
      <c r="CZ18" s="641">
        <v>1.5</v>
      </c>
      <c r="DA18" s="641"/>
      <c r="DB18" s="641"/>
      <c r="DC18" s="641"/>
      <c r="DD18" s="594" t="s">
        <v>108</v>
      </c>
      <c r="DE18" s="589"/>
      <c r="DF18" s="589"/>
      <c r="DG18" s="589"/>
      <c r="DH18" s="589"/>
      <c r="DI18" s="589"/>
      <c r="DJ18" s="589"/>
      <c r="DK18" s="589"/>
      <c r="DL18" s="589"/>
      <c r="DM18" s="589"/>
      <c r="DN18" s="589"/>
      <c r="DO18" s="589"/>
      <c r="DP18" s="590"/>
      <c r="DQ18" s="594">
        <v>30630</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1568522</v>
      </c>
      <c r="S20" s="589"/>
      <c r="T20" s="589"/>
      <c r="U20" s="589"/>
      <c r="V20" s="589"/>
      <c r="W20" s="589"/>
      <c r="X20" s="589"/>
      <c r="Y20" s="590"/>
      <c r="Z20" s="641">
        <v>69.5</v>
      </c>
      <c r="AA20" s="641"/>
      <c r="AB20" s="641"/>
      <c r="AC20" s="641"/>
      <c r="AD20" s="642">
        <v>1341035</v>
      </c>
      <c r="AE20" s="642"/>
      <c r="AF20" s="642"/>
      <c r="AG20" s="642"/>
      <c r="AH20" s="642"/>
      <c r="AI20" s="642"/>
      <c r="AJ20" s="642"/>
      <c r="AK20" s="642"/>
      <c r="AL20" s="611">
        <v>98.7</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2094900</v>
      </c>
      <c r="CS20" s="589"/>
      <c r="CT20" s="589"/>
      <c r="CU20" s="589"/>
      <c r="CV20" s="589"/>
      <c r="CW20" s="589"/>
      <c r="CX20" s="589"/>
      <c r="CY20" s="590"/>
      <c r="CZ20" s="641">
        <v>100</v>
      </c>
      <c r="DA20" s="641"/>
      <c r="DB20" s="641"/>
      <c r="DC20" s="641"/>
      <c r="DD20" s="594">
        <v>255214</v>
      </c>
      <c r="DE20" s="589"/>
      <c r="DF20" s="589"/>
      <c r="DG20" s="589"/>
      <c r="DH20" s="589"/>
      <c r="DI20" s="589"/>
      <c r="DJ20" s="589"/>
      <c r="DK20" s="589"/>
      <c r="DL20" s="589"/>
      <c r="DM20" s="589"/>
      <c r="DN20" s="589"/>
      <c r="DO20" s="589"/>
      <c r="DP20" s="590"/>
      <c r="DQ20" s="594">
        <v>1697223</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t="s">
        <v>108</v>
      </c>
      <c r="S21" s="589"/>
      <c r="T21" s="589"/>
      <c r="U21" s="589"/>
      <c r="V21" s="589"/>
      <c r="W21" s="589"/>
      <c r="X21" s="589"/>
      <c r="Y21" s="590"/>
      <c r="Z21" s="641" t="s">
        <v>108</v>
      </c>
      <c r="AA21" s="641"/>
      <c r="AB21" s="641"/>
      <c r="AC21" s="641"/>
      <c r="AD21" s="642" t="s">
        <v>108</v>
      </c>
      <c r="AE21" s="642"/>
      <c r="AF21" s="642"/>
      <c r="AG21" s="642"/>
      <c r="AH21" s="642"/>
      <c r="AI21" s="642"/>
      <c r="AJ21" s="642"/>
      <c r="AK21" s="642"/>
      <c r="AL21" s="611" t="s">
        <v>108</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108</v>
      </c>
      <c r="S22" s="589"/>
      <c r="T22" s="589"/>
      <c r="U22" s="589"/>
      <c r="V22" s="589"/>
      <c r="W22" s="589"/>
      <c r="X22" s="589"/>
      <c r="Y22" s="590"/>
      <c r="Z22" s="641">
        <v>0</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45265</v>
      </c>
      <c r="S23" s="589"/>
      <c r="T23" s="589"/>
      <c r="U23" s="589"/>
      <c r="V23" s="589"/>
      <c r="W23" s="589"/>
      <c r="X23" s="589"/>
      <c r="Y23" s="590"/>
      <c r="Z23" s="641">
        <v>2</v>
      </c>
      <c r="AA23" s="641"/>
      <c r="AB23" s="641"/>
      <c r="AC23" s="641"/>
      <c r="AD23" s="642">
        <v>13</v>
      </c>
      <c r="AE23" s="642"/>
      <c r="AF23" s="642"/>
      <c r="AG23" s="642"/>
      <c r="AH23" s="642"/>
      <c r="AI23" s="642"/>
      <c r="AJ23" s="642"/>
      <c r="AK23" s="642"/>
      <c r="AL23" s="611">
        <v>0</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1155</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910112</v>
      </c>
      <c r="CS24" s="639"/>
      <c r="CT24" s="639"/>
      <c r="CU24" s="639"/>
      <c r="CV24" s="639"/>
      <c r="CW24" s="639"/>
      <c r="CX24" s="639"/>
      <c r="CY24" s="686"/>
      <c r="CZ24" s="690">
        <v>43.4</v>
      </c>
      <c r="DA24" s="691"/>
      <c r="DB24" s="691"/>
      <c r="DC24" s="692"/>
      <c r="DD24" s="685">
        <v>828788</v>
      </c>
      <c r="DE24" s="639"/>
      <c r="DF24" s="639"/>
      <c r="DG24" s="639"/>
      <c r="DH24" s="639"/>
      <c r="DI24" s="639"/>
      <c r="DJ24" s="639"/>
      <c r="DK24" s="686"/>
      <c r="DL24" s="685">
        <v>825945</v>
      </c>
      <c r="DM24" s="639"/>
      <c r="DN24" s="639"/>
      <c r="DO24" s="639"/>
      <c r="DP24" s="639"/>
      <c r="DQ24" s="639"/>
      <c r="DR24" s="639"/>
      <c r="DS24" s="639"/>
      <c r="DT24" s="639"/>
      <c r="DU24" s="639"/>
      <c r="DV24" s="686"/>
      <c r="DW24" s="687">
        <v>58.1</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132545</v>
      </c>
      <c r="S25" s="589"/>
      <c r="T25" s="589"/>
      <c r="U25" s="589"/>
      <c r="V25" s="589"/>
      <c r="W25" s="589"/>
      <c r="X25" s="589"/>
      <c r="Y25" s="590"/>
      <c r="Z25" s="641">
        <v>5.9</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507710</v>
      </c>
      <c r="CS25" s="607"/>
      <c r="CT25" s="607"/>
      <c r="CU25" s="607"/>
      <c r="CV25" s="607"/>
      <c r="CW25" s="607"/>
      <c r="CX25" s="607"/>
      <c r="CY25" s="608"/>
      <c r="CZ25" s="591">
        <v>24.2</v>
      </c>
      <c r="DA25" s="609"/>
      <c r="DB25" s="609"/>
      <c r="DC25" s="610"/>
      <c r="DD25" s="594">
        <v>489291</v>
      </c>
      <c r="DE25" s="607"/>
      <c r="DF25" s="607"/>
      <c r="DG25" s="607"/>
      <c r="DH25" s="607"/>
      <c r="DI25" s="607"/>
      <c r="DJ25" s="607"/>
      <c r="DK25" s="608"/>
      <c r="DL25" s="594">
        <v>489245</v>
      </c>
      <c r="DM25" s="607"/>
      <c r="DN25" s="607"/>
      <c r="DO25" s="607"/>
      <c r="DP25" s="607"/>
      <c r="DQ25" s="607"/>
      <c r="DR25" s="607"/>
      <c r="DS25" s="607"/>
      <c r="DT25" s="607"/>
      <c r="DU25" s="607"/>
      <c r="DV25" s="608"/>
      <c r="DW25" s="611">
        <v>34.4</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332986</v>
      </c>
      <c r="CS26" s="589"/>
      <c r="CT26" s="589"/>
      <c r="CU26" s="589"/>
      <c r="CV26" s="589"/>
      <c r="CW26" s="589"/>
      <c r="CX26" s="589"/>
      <c r="CY26" s="590"/>
      <c r="CZ26" s="591">
        <v>15.9</v>
      </c>
      <c r="DA26" s="609"/>
      <c r="DB26" s="609"/>
      <c r="DC26" s="610"/>
      <c r="DD26" s="594">
        <v>315556</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152478</v>
      </c>
      <c r="S27" s="589"/>
      <c r="T27" s="589"/>
      <c r="U27" s="589"/>
      <c r="V27" s="589"/>
      <c r="W27" s="589"/>
      <c r="X27" s="589"/>
      <c r="Y27" s="590"/>
      <c r="Z27" s="641">
        <v>6.8</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118310</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85054</v>
      </c>
      <c r="CS27" s="607"/>
      <c r="CT27" s="607"/>
      <c r="CU27" s="607"/>
      <c r="CV27" s="607"/>
      <c r="CW27" s="607"/>
      <c r="CX27" s="607"/>
      <c r="CY27" s="608"/>
      <c r="CZ27" s="591">
        <v>4.0999999999999996</v>
      </c>
      <c r="DA27" s="609"/>
      <c r="DB27" s="609"/>
      <c r="DC27" s="610"/>
      <c r="DD27" s="594">
        <v>22149</v>
      </c>
      <c r="DE27" s="607"/>
      <c r="DF27" s="607"/>
      <c r="DG27" s="607"/>
      <c r="DH27" s="607"/>
      <c r="DI27" s="607"/>
      <c r="DJ27" s="607"/>
      <c r="DK27" s="608"/>
      <c r="DL27" s="594">
        <v>19352</v>
      </c>
      <c r="DM27" s="607"/>
      <c r="DN27" s="607"/>
      <c r="DO27" s="607"/>
      <c r="DP27" s="607"/>
      <c r="DQ27" s="607"/>
      <c r="DR27" s="607"/>
      <c r="DS27" s="607"/>
      <c r="DT27" s="607"/>
      <c r="DU27" s="607"/>
      <c r="DV27" s="608"/>
      <c r="DW27" s="611">
        <v>1.4</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8958</v>
      </c>
      <c r="S28" s="589"/>
      <c r="T28" s="589"/>
      <c r="U28" s="589"/>
      <c r="V28" s="589"/>
      <c r="W28" s="589"/>
      <c r="X28" s="589"/>
      <c r="Y28" s="590"/>
      <c r="Z28" s="641">
        <v>0.4</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317348</v>
      </c>
      <c r="CS28" s="589"/>
      <c r="CT28" s="589"/>
      <c r="CU28" s="589"/>
      <c r="CV28" s="589"/>
      <c r="CW28" s="589"/>
      <c r="CX28" s="589"/>
      <c r="CY28" s="590"/>
      <c r="CZ28" s="591">
        <v>15.1</v>
      </c>
      <c r="DA28" s="609"/>
      <c r="DB28" s="609"/>
      <c r="DC28" s="610"/>
      <c r="DD28" s="594">
        <v>317348</v>
      </c>
      <c r="DE28" s="589"/>
      <c r="DF28" s="589"/>
      <c r="DG28" s="589"/>
      <c r="DH28" s="589"/>
      <c r="DI28" s="589"/>
      <c r="DJ28" s="589"/>
      <c r="DK28" s="590"/>
      <c r="DL28" s="594">
        <v>317348</v>
      </c>
      <c r="DM28" s="589"/>
      <c r="DN28" s="589"/>
      <c r="DO28" s="589"/>
      <c r="DP28" s="589"/>
      <c r="DQ28" s="589"/>
      <c r="DR28" s="589"/>
      <c r="DS28" s="589"/>
      <c r="DT28" s="589"/>
      <c r="DU28" s="589"/>
      <c r="DV28" s="590"/>
      <c r="DW28" s="611">
        <v>22.3</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10989</v>
      </c>
      <c r="S29" s="589"/>
      <c r="T29" s="589"/>
      <c r="U29" s="589"/>
      <c r="V29" s="589"/>
      <c r="W29" s="589"/>
      <c r="X29" s="589"/>
      <c r="Y29" s="590"/>
      <c r="Z29" s="641">
        <v>0.5</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317348</v>
      </c>
      <c r="CS29" s="607"/>
      <c r="CT29" s="607"/>
      <c r="CU29" s="607"/>
      <c r="CV29" s="607"/>
      <c r="CW29" s="607"/>
      <c r="CX29" s="607"/>
      <c r="CY29" s="608"/>
      <c r="CZ29" s="591">
        <v>15.1</v>
      </c>
      <c r="DA29" s="609"/>
      <c r="DB29" s="609"/>
      <c r="DC29" s="610"/>
      <c r="DD29" s="594">
        <v>317348</v>
      </c>
      <c r="DE29" s="607"/>
      <c r="DF29" s="607"/>
      <c r="DG29" s="607"/>
      <c r="DH29" s="607"/>
      <c r="DI29" s="607"/>
      <c r="DJ29" s="607"/>
      <c r="DK29" s="608"/>
      <c r="DL29" s="594">
        <v>317348</v>
      </c>
      <c r="DM29" s="607"/>
      <c r="DN29" s="607"/>
      <c r="DO29" s="607"/>
      <c r="DP29" s="607"/>
      <c r="DQ29" s="607"/>
      <c r="DR29" s="607"/>
      <c r="DS29" s="607"/>
      <c r="DT29" s="607"/>
      <c r="DU29" s="607"/>
      <c r="DV29" s="608"/>
      <c r="DW29" s="611">
        <v>22.3</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469</v>
      </c>
      <c r="S30" s="589"/>
      <c r="T30" s="589"/>
      <c r="U30" s="589"/>
      <c r="V30" s="589"/>
      <c r="W30" s="589"/>
      <c r="X30" s="589"/>
      <c r="Y30" s="590"/>
      <c r="Z30" s="641">
        <v>0</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99.5</v>
      </c>
      <c r="BH30" s="655"/>
      <c r="BI30" s="655"/>
      <c r="BJ30" s="655"/>
      <c r="BK30" s="655"/>
      <c r="BL30" s="655"/>
      <c r="BM30" s="656">
        <v>97.1</v>
      </c>
      <c r="BN30" s="655"/>
      <c r="BO30" s="655"/>
      <c r="BP30" s="655"/>
      <c r="BQ30" s="657"/>
      <c r="BR30" s="654">
        <v>99.5</v>
      </c>
      <c r="BS30" s="655"/>
      <c r="BT30" s="655"/>
      <c r="BU30" s="655"/>
      <c r="BV30" s="655"/>
      <c r="BW30" s="655"/>
      <c r="BX30" s="656">
        <v>97</v>
      </c>
      <c r="BY30" s="655"/>
      <c r="BZ30" s="655"/>
      <c r="CA30" s="655"/>
      <c r="CB30" s="657"/>
      <c r="CD30" s="660"/>
      <c r="CE30" s="661"/>
      <c r="CF30" s="625" t="s">
        <v>289</v>
      </c>
      <c r="CG30" s="622"/>
      <c r="CH30" s="622"/>
      <c r="CI30" s="622"/>
      <c r="CJ30" s="622"/>
      <c r="CK30" s="622"/>
      <c r="CL30" s="622"/>
      <c r="CM30" s="622"/>
      <c r="CN30" s="622"/>
      <c r="CO30" s="622"/>
      <c r="CP30" s="622"/>
      <c r="CQ30" s="623"/>
      <c r="CR30" s="588">
        <v>292483</v>
      </c>
      <c r="CS30" s="589"/>
      <c r="CT30" s="589"/>
      <c r="CU30" s="589"/>
      <c r="CV30" s="589"/>
      <c r="CW30" s="589"/>
      <c r="CX30" s="589"/>
      <c r="CY30" s="590"/>
      <c r="CZ30" s="591">
        <v>14</v>
      </c>
      <c r="DA30" s="609"/>
      <c r="DB30" s="609"/>
      <c r="DC30" s="610"/>
      <c r="DD30" s="594">
        <v>292483</v>
      </c>
      <c r="DE30" s="589"/>
      <c r="DF30" s="589"/>
      <c r="DG30" s="589"/>
      <c r="DH30" s="589"/>
      <c r="DI30" s="589"/>
      <c r="DJ30" s="589"/>
      <c r="DK30" s="590"/>
      <c r="DL30" s="594">
        <v>292483</v>
      </c>
      <c r="DM30" s="589"/>
      <c r="DN30" s="589"/>
      <c r="DO30" s="589"/>
      <c r="DP30" s="589"/>
      <c r="DQ30" s="589"/>
      <c r="DR30" s="589"/>
      <c r="DS30" s="589"/>
      <c r="DT30" s="589"/>
      <c r="DU30" s="589"/>
      <c r="DV30" s="590"/>
      <c r="DW30" s="611">
        <v>20.6</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161072</v>
      </c>
      <c r="S31" s="589"/>
      <c r="T31" s="589"/>
      <c r="U31" s="589"/>
      <c r="V31" s="589"/>
      <c r="W31" s="589"/>
      <c r="X31" s="589"/>
      <c r="Y31" s="590"/>
      <c r="Z31" s="641">
        <v>7.1</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100</v>
      </c>
      <c r="BH31" s="607"/>
      <c r="BI31" s="607"/>
      <c r="BJ31" s="607"/>
      <c r="BK31" s="607"/>
      <c r="BL31" s="607"/>
      <c r="BM31" s="643">
        <v>100</v>
      </c>
      <c r="BN31" s="653"/>
      <c r="BO31" s="653"/>
      <c r="BP31" s="653"/>
      <c r="BQ31" s="617"/>
      <c r="BR31" s="652">
        <v>100</v>
      </c>
      <c r="BS31" s="607"/>
      <c r="BT31" s="607"/>
      <c r="BU31" s="607"/>
      <c r="BV31" s="607"/>
      <c r="BW31" s="607"/>
      <c r="BX31" s="643">
        <v>100</v>
      </c>
      <c r="BY31" s="653"/>
      <c r="BZ31" s="653"/>
      <c r="CA31" s="653"/>
      <c r="CB31" s="617"/>
      <c r="CD31" s="660"/>
      <c r="CE31" s="661"/>
      <c r="CF31" s="625" t="s">
        <v>293</v>
      </c>
      <c r="CG31" s="622"/>
      <c r="CH31" s="622"/>
      <c r="CI31" s="622"/>
      <c r="CJ31" s="622"/>
      <c r="CK31" s="622"/>
      <c r="CL31" s="622"/>
      <c r="CM31" s="622"/>
      <c r="CN31" s="622"/>
      <c r="CO31" s="622"/>
      <c r="CP31" s="622"/>
      <c r="CQ31" s="623"/>
      <c r="CR31" s="588">
        <v>24865</v>
      </c>
      <c r="CS31" s="607"/>
      <c r="CT31" s="607"/>
      <c r="CU31" s="607"/>
      <c r="CV31" s="607"/>
      <c r="CW31" s="607"/>
      <c r="CX31" s="607"/>
      <c r="CY31" s="608"/>
      <c r="CZ31" s="591">
        <v>1.2</v>
      </c>
      <c r="DA31" s="609"/>
      <c r="DB31" s="609"/>
      <c r="DC31" s="610"/>
      <c r="DD31" s="594">
        <v>24865</v>
      </c>
      <c r="DE31" s="607"/>
      <c r="DF31" s="607"/>
      <c r="DG31" s="607"/>
      <c r="DH31" s="607"/>
      <c r="DI31" s="607"/>
      <c r="DJ31" s="607"/>
      <c r="DK31" s="608"/>
      <c r="DL31" s="594">
        <v>24865</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67975</v>
      </c>
      <c r="S32" s="589"/>
      <c r="T32" s="589"/>
      <c r="U32" s="589"/>
      <c r="V32" s="589"/>
      <c r="W32" s="589"/>
      <c r="X32" s="589"/>
      <c r="Y32" s="590"/>
      <c r="Z32" s="641">
        <v>3</v>
      </c>
      <c r="AA32" s="641"/>
      <c r="AB32" s="641"/>
      <c r="AC32" s="641"/>
      <c r="AD32" s="642">
        <v>17386</v>
      </c>
      <c r="AE32" s="642"/>
      <c r="AF32" s="642"/>
      <c r="AG32" s="642"/>
      <c r="AH32" s="642"/>
      <c r="AI32" s="642"/>
      <c r="AJ32" s="642"/>
      <c r="AK32" s="642"/>
      <c r="AL32" s="611">
        <v>1.3</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99</v>
      </c>
      <c r="BH32" s="573"/>
      <c r="BI32" s="573"/>
      <c r="BJ32" s="573"/>
      <c r="BK32" s="573"/>
      <c r="BL32" s="573"/>
      <c r="BM32" s="636">
        <v>93.7</v>
      </c>
      <c r="BN32" s="573"/>
      <c r="BO32" s="573"/>
      <c r="BP32" s="573"/>
      <c r="BQ32" s="630"/>
      <c r="BR32" s="651">
        <v>98.9</v>
      </c>
      <c r="BS32" s="573"/>
      <c r="BT32" s="573"/>
      <c r="BU32" s="573"/>
      <c r="BV32" s="573"/>
      <c r="BW32" s="573"/>
      <c r="BX32" s="636">
        <v>93.8</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108702</v>
      </c>
      <c r="S33" s="589"/>
      <c r="T33" s="589"/>
      <c r="U33" s="589"/>
      <c r="V33" s="589"/>
      <c r="W33" s="589"/>
      <c r="X33" s="589"/>
      <c r="Y33" s="590"/>
      <c r="Z33" s="641">
        <v>4.8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929574</v>
      </c>
      <c r="CS33" s="607"/>
      <c r="CT33" s="607"/>
      <c r="CU33" s="607"/>
      <c r="CV33" s="607"/>
      <c r="CW33" s="607"/>
      <c r="CX33" s="607"/>
      <c r="CY33" s="608"/>
      <c r="CZ33" s="591">
        <v>44.4</v>
      </c>
      <c r="DA33" s="609"/>
      <c r="DB33" s="609"/>
      <c r="DC33" s="610"/>
      <c r="DD33" s="594">
        <v>776765</v>
      </c>
      <c r="DE33" s="607"/>
      <c r="DF33" s="607"/>
      <c r="DG33" s="607"/>
      <c r="DH33" s="607"/>
      <c r="DI33" s="607"/>
      <c r="DJ33" s="607"/>
      <c r="DK33" s="608"/>
      <c r="DL33" s="594">
        <v>366207</v>
      </c>
      <c r="DM33" s="607"/>
      <c r="DN33" s="607"/>
      <c r="DO33" s="607"/>
      <c r="DP33" s="607"/>
      <c r="DQ33" s="607"/>
      <c r="DR33" s="607"/>
      <c r="DS33" s="607"/>
      <c r="DT33" s="607"/>
      <c r="DU33" s="607"/>
      <c r="DV33" s="608"/>
      <c r="DW33" s="611">
        <v>25.7</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329384</v>
      </c>
      <c r="CS34" s="589"/>
      <c r="CT34" s="589"/>
      <c r="CU34" s="589"/>
      <c r="CV34" s="589"/>
      <c r="CW34" s="589"/>
      <c r="CX34" s="589"/>
      <c r="CY34" s="590"/>
      <c r="CZ34" s="591">
        <v>15.7</v>
      </c>
      <c r="DA34" s="609"/>
      <c r="DB34" s="609"/>
      <c r="DC34" s="610"/>
      <c r="DD34" s="594">
        <v>248454</v>
      </c>
      <c r="DE34" s="589"/>
      <c r="DF34" s="589"/>
      <c r="DG34" s="589"/>
      <c r="DH34" s="589"/>
      <c r="DI34" s="589"/>
      <c r="DJ34" s="589"/>
      <c r="DK34" s="590"/>
      <c r="DL34" s="594">
        <v>200152</v>
      </c>
      <c r="DM34" s="589"/>
      <c r="DN34" s="589"/>
      <c r="DO34" s="589"/>
      <c r="DP34" s="589"/>
      <c r="DQ34" s="589"/>
      <c r="DR34" s="589"/>
      <c r="DS34" s="589"/>
      <c r="DT34" s="589"/>
      <c r="DU34" s="589"/>
      <c r="DV34" s="590"/>
      <c r="DW34" s="611">
        <v>14.1</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64302</v>
      </c>
      <c r="S35" s="589"/>
      <c r="T35" s="589"/>
      <c r="U35" s="589"/>
      <c r="V35" s="589"/>
      <c r="W35" s="589"/>
      <c r="X35" s="589"/>
      <c r="Y35" s="590"/>
      <c r="Z35" s="641">
        <v>2.8</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318958</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241</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9499</v>
      </c>
      <c r="CS35" s="607"/>
      <c r="CT35" s="607"/>
      <c r="CU35" s="607"/>
      <c r="CV35" s="607"/>
      <c r="CW35" s="607"/>
      <c r="CX35" s="607"/>
      <c r="CY35" s="608"/>
      <c r="CZ35" s="591">
        <v>0.5</v>
      </c>
      <c r="DA35" s="609"/>
      <c r="DB35" s="609"/>
      <c r="DC35" s="610"/>
      <c r="DD35" s="594">
        <v>3412</v>
      </c>
      <c r="DE35" s="607"/>
      <c r="DF35" s="607"/>
      <c r="DG35" s="607"/>
      <c r="DH35" s="607"/>
      <c r="DI35" s="607"/>
      <c r="DJ35" s="607"/>
      <c r="DK35" s="608"/>
      <c r="DL35" s="594">
        <v>3412</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2258238</v>
      </c>
      <c r="S36" s="629"/>
      <c r="T36" s="629"/>
      <c r="U36" s="629"/>
      <c r="V36" s="629"/>
      <c r="W36" s="629"/>
      <c r="X36" s="629"/>
      <c r="Y36" s="632"/>
      <c r="Z36" s="633">
        <v>100</v>
      </c>
      <c r="AA36" s="633"/>
      <c r="AB36" s="633"/>
      <c r="AC36" s="633"/>
      <c r="AD36" s="634">
        <v>1358434</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58207</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-7453</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98921</v>
      </c>
      <c r="CS36" s="589"/>
      <c r="CT36" s="589"/>
      <c r="CU36" s="589"/>
      <c r="CV36" s="589"/>
      <c r="CW36" s="589"/>
      <c r="CX36" s="589"/>
      <c r="CY36" s="590"/>
      <c r="CZ36" s="591">
        <v>4.7</v>
      </c>
      <c r="DA36" s="609"/>
      <c r="DB36" s="609"/>
      <c r="DC36" s="610"/>
      <c r="DD36" s="594">
        <v>60873</v>
      </c>
      <c r="DE36" s="589"/>
      <c r="DF36" s="589"/>
      <c r="DG36" s="589"/>
      <c r="DH36" s="589"/>
      <c r="DI36" s="589"/>
      <c r="DJ36" s="589"/>
      <c r="DK36" s="590"/>
      <c r="DL36" s="594">
        <v>31197</v>
      </c>
      <c r="DM36" s="589"/>
      <c r="DN36" s="589"/>
      <c r="DO36" s="589"/>
      <c r="DP36" s="589"/>
      <c r="DQ36" s="589"/>
      <c r="DR36" s="589"/>
      <c r="DS36" s="589"/>
      <c r="DT36" s="589"/>
      <c r="DU36" s="589"/>
      <c r="DV36" s="590"/>
      <c r="DW36" s="611">
        <v>2.2000000000000002</v>
      </c>
      <c r="DX36" s="612"/>
      <c r="DY36" s="612"/>
      <c r="DZ36" s="612"/>
      <c r="EA36" s="612"/>
      <c r="EB36" s="612"/>
      <c r="EC36" s="613"/>
    </row>
    <row r="37" spans="2:133" ht="11.25" customHeight="1">
      <c r="AQ37" s="614" t="s">
        <v>311</v>
      </c>
      <c r="AR37" s="615"/>
      <c r="AS37" s="615"/>
      <c r="AT37" s="615"/>
      <c r="AU37" s="615"/>
      <c r="AV37" s="615"/>
      <c r="AW37" s="615"/>
      <c r="AX37" s="615"/>
      <c r="AY37" s="616"/>
      <c r="AZ37" s="588">
        <v>48950</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449</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3005</v>
      </c>
      <c r="CS37" s="607"/>
      <c r="CT37" s="607"/>
      <c r="CU37" s="607"/>
      <c r="CV37" s="607"/>
      <c r="CW37" s="607"/>
      <c r="CX37" s="607"/>
      <c r="CY37" s="608"/>
      <c r="CZ37" s="591">
        <v>0.1</v>
      </c>
      <c r="DA37" s="609"/>
      <c r="DB37" s="609"/>
      <c r="DC37" s="610"/>
      <c r="DD37" s="594">
        <v>3005</v>
      </c>
      <c r="DE37" s="607"/>
      <c r="DF37" s="607"/>
      <c r="DG37" s="607"/>
      <c r="DH37" s="607"/>
      <c r="DI37" s="607"/>
      <c r="DJ37" s="607"/>
      <c r="DK37" s="608"/>
      <c r="DL37" s="594">
        <v>2743</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314</v>
      </c>
      <c r="AR38" s="615"/>
      <c r="AS38" s="615"/>
      <c r="AT38" s="615"/>
      <c r="AU38" s="615"/>
      <c r="AV38" s="615"/>
      <c r="AW38" s="615"/>
      <c r="AX38" s="615"/>
      <c r="AY38" s="616"/>
      <c r="AZ38" s="588">
        <v>30630</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760</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318958</v>
      </c>
      <c r="CS38" s="589"/>
      <c r="CT38" s="589"/>
      <c r="CU38" s="589"/>
      <c r="CV38" s="589"/>
      <c r="CW38" s="589"/>
      <c r="CX38" s="589"/>
      <c r="CY38" s="590"/>
      <c r="CZ38" s="591">
        <v>15.2</v>
      </c>
      <c r="DA38" s="609"/>
      <c r="DB38" s="609"/>
      <c r="DC38" s="610"/>
      <c r="DD38" s="594">
        <v>294026</v>
      </c>
      <c r="DE38" s="589"/>
      <c r="DF38" s="589"/>
      <c r="DG38" s="589"/>
      <c r="DH38" s="589"/>
      <c r="DI38" s="589"/>
      <c r="DJ38" s="589"/>
      <c r="DK38" s="590"/>
      <c r="DL38" s="594">
        <v>131446</v>
      </c>
      <c r="DM38" s="589"/>
      <c r="DN38" s="589"/>
      <c r="DO38" s="589"/>
      <c r="DP38" s="589"/>
      <c r="DQ38" s="589"/>
      <c r="DR38" s="589"/>
      <c r="DS38" s="589"/>
      <c r="DT38" s="589"/>
      <c r="DU38" s="589"/>
      <c r="DV38" s="590"/>
      <c r="DW38" s="611">
        <v>9.1999999999999993</v>
      </c>
      <c r="DX38" s="612"/>
      <c r="DY38" s="612"/>
      <c r="DZ38" s="612"/>
      <c r="EA38" s="612"/>
      <c r="EB38" s="612"/>
      <c r="EC38" s="613"/>
    </row>
    <row r="39" spans="2:133" ht="11.25" customHeight="1">
      <c r="AQ39" s="614" t="s">
        <v>317</v>
      </c>
      <c r="AR39" s="615"/>
      <c r="AS39" s="615"/>
      <c r="AT39" s="615"/>
      <c r="AU39" s="615"/>
      <c r="AV39" s="615"/>
      <c r="AW39" s="615"/>
      <c r="AX39" s="615"/>
      <c r="AY39" s="616"/>
      <c r="AZ39" s="588">
        <v>18600</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59</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172812</v>
      </c>
      <c r="CS39" s="607"/>
      <c r="CT39" s="607"/>
      <c r="CU39" s="607"/>
      <c r="CV39" s="607"/>
      <c r="CW39" s="607"/>
      <c r="CX39" s="607"/>
      <c r="CY39" s="608"/>
      <c r="CZ39" s="591">
        <v>8.1999999999999993</v>
      </c>
      <c r="DA39" s="609"/>
      <c r="DB39" s="609"/>
      <c r="DC39" s="610"/>
      <c r="DD39" s="594">
        <v>170000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72385</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129</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t="s">
        <v>108</v>
      </c>
      <c r="CS40" s="589"/>
      <c r="CT40" s="589"/>
      <c r="CU40" s="589"/>
      <c r="CV40" s="589"/>
      <c r="CW40" s="589"/>
      <c r="CX40" s="589"/>
      <c r="CY40" s="590"/>
      <c r="CZ40" s="591" t="s">
        <v>108</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90186</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339</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255214</v>
      </c>
      <c r="CS42" s="589"/>
      <c r="CT42" s="589"/>
      <c r="CU42" s="589"/>
      <c r="CV42" s="589"/>
      <c r="CW42" s="589"/>
      <c r="CX42" s="589"/>
      <c r="CY42" s="590"/>
      <c r="CZ42" s="591">
        <v>12.2</v>
      </c>
      <c r="DA42" s="592"/>
      <c r="DB42" s="592"/>
      <c r="DC42" s="593"/>
      <c r="DD42" s="594">
        <v>91670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2969</v>
      </c>
      <c r="CS43" s="607"/>
      <c r="CT43" s="607"/>
      <c r="CU43" s="607"/>
      <c r="CV43" s="607"/>
      <c r="CW43" s="607"/>
      <c r="CX43" s="607"/>
      <c r="CY43" s="608"/>
      <c r="CZ43" s="591">
        <v>0.1</v>
      </c>
      <c r="DA43" s="609"/>
      <c r="DB43" s="609"/>
      <c r="DC43" s="610"/>
      <c r="DD43" s="594">
        <v>2969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255214</v>
      </c>
      <c r="CS44" s="589"/>
      <c r="CT44" s="589"/>
      <c r="CU44" s="589"/>
      <c r="CV44" s="589"/>
      <c r="CW44" s="589"/>
      <c r="CX44" s="589"/>
      <c r="CY44" s="590"/>
      <c r="CZ44" s="591">
        <v>12.2</v>
      </c>
      <c r="DA44" s="592"/>
      <c r="DB44" s="592"/>
      <c r="DC44" s="593"/>
      <c r="DD44" s="594">
        <v>91670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138523</v>
      </c>
      <c r="CS45" s="607"/>
      <c r="CT45" s="607"/>
      <c r="CU45" s="607"/>
      <c r="CV45" s="607"/>
      <c r="CW45" s="607"/>
      <c r="CX45" s="607"/>
      <c r="CY45" s="608"/>
      <c r="CZ45" s="591">
        <v>6.6</v>
      </c>
      <c r="DA45" s="609"/>
      <c r="DB45" s="609"/>
      <c r="DC45" s="610"/>
      <c r="DD45" s="594">
        <v>7756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110691</v>
      </c>
      <c r="CS46" s="589"/>
      <c r="CT46" s="589"/>
      <c r="CU46" s="589"/>
      <c r="CV46" s="589"/>
      <c r="CW46" s="589"/>
      <c r="CX46" s="589"/>
      <c r="CY46" s="590"/>
      <c r="CZ46" s="591">
        <v>5.3</v>
      </c>
      <c r="DA46" s="592"/>
      <c r="DB46" s="592"/>
      <c r="DC46" s="593"/>
      <c r="DD46" s="594">
        <v>83914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2094900</v>
      </c>
      <c r="CS49" s="573"/>
      <c r="CT49" s="573"/>
      <c r="CU49" s="573"/>
      <c r="CV49" s="573"/>
      <c r="CW49" s="573"/>
      <c r="CX49" s="573"/>
      <c r="CY49" s="574"/>
      <c r="CZ49" s="575">
        <v>100</v>
      </c>
      <c r="DA49" s="576"/>
      <c r="DB49" s="576"/>
      <c r="DC49" s="577"/>
      <c r="DD49" s="578">
        <v>1697223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4"/>
  <sheetViews>
    <sheetView zoomScale="70" zoomScaleNormal="25" zoomScaleSheetLayoutView="70" workbookViewId="0">
      <selection activeCell="DB10" sqref="DB10:DF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339</v>
      </c>
      <c r="DK2" s="1110"/>
      <c r="DL2" s="1110"/>
      <c r="DM2" s="1110"/>
      <c r="DN2" s="1110"/>
      <c r="DO2" s="1111"/>
      <c r="DP2" s="200"/>
      <c r="DQ2" s="1109" t="s">
        <v>340</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341</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12"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7" t="s">
        <v>357</v>
      </c>
      <c r="DH5" s="1098"/>
      <c r="DI5" s="1098"/>
      <c r="DJ5" s="1098"/>
      <c r="DK5" s="1099"/>
      <c r="DL5" s="1097" t="s">
        <v>358</v>
      </c>
      <c r="DM5" s="1098"/>
      <c r="DN5" s="1098"/>
      <c r="DO5" s="1098"/>
      <c r="DP5" s="1099"/>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8" t="s">
        <v>360</v>
      </c>
      <c r="C7" s="1049"/>
      <c r="D7" s="1049"/>
      <c r="E7" s="1049"/>
      <c r="F7" s="1049"/>
      <c r="G7" s="1049"/>
      <c r="H7" s="1049"/>
      <c r="I7" s="1049"/>
      <c r="J7" s="1049"/>
      <c r="K7" s="1049"/>
      <c r="L7" s="1049"/>
      <c r="M7" s="1049"/>
      <c r="N7" s="1049"/>
      <c r="O7" s="1049"/>
      <c r="P7" s="1050"/>
      <c r="Q7" s="1103">
        <v>2203</v>
      </c>
      <c r="R7" s="1104"/>
      <c r="S7" s="1104"/>
      <c r="T7" s="1104"/>
      <c r="U7" s="1104"/>
      <c r="V7" s="1104">
        <v>2040</v>
      </c>
      <c r="W7" s="1104"/>
      <c r="X7" s="1104"/>
      <c r="Y7" s="1104"/>
      <c r="Z7" s="1104"/>
      <c r="AA7" s="1104">
        <v>163</v>
      </c>
      <c r="AB7" s="1104"/>
      <c r="AC7" s="1104"/>
      <c r="AD7" s="1104"/>
      <c r="AE7" s="1105"/>
      <c r="AF7" s="1106">
        <v>145</v>
      </c>
      <c r="AG7" s="1107"/>
      <c r="AH7" s="1107"/>
      <c r="AI7" s="1107"/>
      <c r="AJ7" s="1108"/>
      <c r="AK7" s="1090">
        <v>0</v>
      </c>
      <c r="AL7" s="1091"/>
      <c r="AM7" s="1091"/>
      <c r="AN7" s="1091"/>
      <c r="AO7" s="1091"/>
      <c r="AP7" s="1091">
        <v>1860</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543</v>
      </c>
      <c r="BT7" s="1095"/>
      <c r="BU7" s="1095"/>
      <c r="BV7" s="1095"/>
      <c r="BW7" s="1095"/>
      <c r="BX7" s="1095"/>
      <c r="BY7" s="1095"/>
      <c r="BZ7" s="1095"/>
      <c r="CA7" s="1095"/>
      <c r="CB7" s="1095"/>
      <c r="CC7" s="1095"/>
      <c r="CD7" s="1095"/>
      <c r="CE7" s="1095"/>
      <c r="CF7" s="1095"/>
      <c r="CG7" s="1096"/>
      <c r="CH7" s="1087">
        <v>9</v>
      </c>
      <c r="CI7" s="1088"/>
      <c r="CJ7" s="1088"/>
      <c r="CK7" s="1088"/>
      <c r="CL7" s="1089"/>
      <c r="CM7" s="1087">
        <v>27</v>
      </c>
      <c r="CN7" s="1088"/>
      <c r="CO7" s="1088"/>
      <c r="CP7" s="1088"/>
      <c r="CQ7" s="1089"/>
      <c r="CR7" s="1087">
        <v>181</v>
      </c>
      <c r="CS7" s="1088"/>
      <c r="CT7" s="1088"/>
      <c r="CU7" s="1088"/>
      <c r="CV7" s="1089"/>
      <c r="CW7" s="1087">
        <v>8</v>
      </c>
      <c r="CX7" s="1088"/>
      <c r="CY7" s="1088"/>
      <c r="CZ7" s="1088"/>
      <c r="DA7" s="1089"/>
      <c r="DB7" s="1087">
        <v>84</v>
      </c>
      <c r="DC7" s="1088"/>
      <c r="DD7" s="1088"/>
      <c r="DE7" s="1088"/>
      <c r="DF7" s="1089"/>
      <c r="DG7" s="1087" t="s">
        <v>541</v>
      </c>
      <c r="DH7" s="1088"/>
      <c r="DI7" s="1088"/>
      <c r="DJ7" s="1088"/>
      <c r="DK7" s="1089"/>
      <c r="DL7" s="1087" t="s">
        <v>541</v>
      </c>
      <c r="DM7" s="1088"/>
      <c r="DN7" s="1088"/>
      <c r="DO7" s="1088"/>
      <c r="DP7" s="1089"/>
      <c r="DQ7" s="1087" t="s">
        <v>541</v>
      </c>
      <c r="DR7" s="1088"/>
      <c r="DS7" s="1088"/>
      <c r="DT7" s="1088"/>
      <c r="DU7" s="1089"/>
      <c r="DV7" s="1114"/>
      <c r="DW7" s="1115"/>
      <c r="DX7" s="1115"/>
      <c r="DY7" s="1115"/>
      <c r="DZ7" s="1116"/>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42</v>
      </c>
      <c r="R8" s="1040"/>
      <c r="S8" s="1040"/>
      <c r="T8" s="1040"/>
      <c r="U8" s="1040"/>
      <c r="V8" s="1040">
        <v>42</v>
      </c>
      <c r="W8" s="1040"/>
      <c r="X8" s="1040"/>
      <c r="Y8" s="1040"/>
      <c r="Z8" s="1040"/>
      <c r="AA8" s="1040">
        <v>0</v>
      </c>
      <c r="AB8" s="1040"/>
      <c r="AC8" s="1040"/>
      <c r="AD8" s="1040"/>
      <c r="AE8" s="1041"/>
      <c r="AF8" s="1015">
        <v>0</v>
      </c>
      <c r="AG8" s="1016"/>
      <c r="AH8" s="1016"/>
      <c r="AI8" s="1016"/>
      <c r="AJ8" s="1017"/>
      <c r="AK8" s="1085">
        <v>4</v>
      </c>
      <c r="AL8" s="1086"/>
      <c r="AM8" s="1086"/>
      <c r="AN8" s="1086"/>
      <c r="AO8" s="1086"/>
      <c r="AP8" s="1086">
        <v>9</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362</v>
      </c>
      <c r="C9" s="1034"/>
      <c r="D9" s="1034"/>
      <c r="E9" s="1034"/>
      <c r="F9" s="1034"/>
      <c r="G9" s="1034"/>
      <c r="H9" s="1034"/>
      <c r="I9" s="1034"/>
      <c r="J9" s="1034"/>
      <c r="K9" s="1034"/>
      <c r="L9" s="1034"/>
      <c r="M9" s="1034"/>
      <c r="N9" s="1034"/>
      <c r="O9" s="1034"/>
      <c r="P9" s="1035"/>
      <c r="Q9" s="1039">
        <v>86</v>
      </c>
      <c r="R9" s="1040"/>
      <c r="S9" s="1040"/>
      <c r="T9" s="1040"/>
      <c r="U9" s="1040"/>
      <c r="V9" s="1040">
        <v>86</v>
      </c>
      <c r="W9" s="1040"/>
      <c r="X9" s="1040"/>
      <c r="Y9" s="1040"/>
      <c r="Z9" s="1040"/>
      <c r="AA9" s="1040">
        <v>0</v>
      </c>
      <c r="AB9" s="1040"/>
      <c r="AC9" s="1040"/>
      <c r="AD9" s="1040"/>
      <c r="AE9" s="1041"/>
      <c r="AF9" s="1015">
        <v>0</v>
      </c>
      <c r="AG9" s="1016"/>
      <c r="AH9" s="1016"/>
      <c r="AI9" s="1016"/>
      <c r="AJ9" s="1017"/>
      <c r="AK9" s="1085">
        <v>65</v>
      </c>
      <c r="AL9" s="1086"/>
      <c r="AM9" s="1086"/>
      <c r="AN9" s="1086"/>
      <c r="AO9" s="1086"/>
      <c r="AP9" s="1086">
        <v>138</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363</v>
      </c>
      <c r="C10" s="1034"/>
      <c r="D10" s="1034"/>
      <c r="E10" s="1034"/>
      <c r="F10" s="1034"/>
      <c r="G10" s="1034"/>
      <c r="H10" s="1034"/>
      <c r="I10" s="1034"/>
      <c r="J10" s="1034"/>
      <c r="K10" s="1034"/>
      <c r="L10" s="1034"/>
      <c r="M10" s="1034"/>
      <c r="N10" s="1034"/>
      <c r="O10" s="1034"/>
      <c r="P10" s="1035"/>
      <c r="Q10" s="1039">
        <v>6</v>
      </c>
      <c r="R10" s="1040"/>
      <c r="S10" s="1040"/>
      <c r="T10" s="1040"/>
      <c r="U10" s="1040"/>
      <c r="V10" s="1040">
        <v>6</v>
      </c>
      <c r="W10" s="1040"/>
      <c r="X10" s="1040"/>
      <c r="Y10" s="1040"/>
      <c r="Z10" s="1040"/>
      <c r="AA10" s="1040">
        <v>0</v>
      </c>
      <c r="AB10" s="1040"/>
      <c r="AC10" s="1040"/>
      <c r="AD10" s="1040"/>
      <c r="AE10" s="1041"/>
      <c r="AF10" s="1015">
        <v>0</v>
      </c>
      <c r="AG10" s="1016"/>
      <c r="AH10" s="1016"/>
      <c r="AI10" s="1016"/>
      <c r="AJ10" s="1017"/>
      <c r="AK10" s="1085">
        <v>5</v>
      </c>
      <c r="AL10" s="1086"/>
      <c r="AM10" s="1086"/>
      <c r="AN10" s="1086"/>
      <c r="AO10" s="1086"/>
      <c r="AP10" s="1086">
        <v>0</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0"/>
      <c r="R22" s="1081"/>
      <c r="S22" s="1081"/>
      <c r="T22" s="1081"/>
      <c r="U22" s="1081"/>
      <c r="V22" s="1081"/>
      <c r="W22" s="1081"/>
      <c r="X22" s="1081"/>
      <c r="Y22" s="1081"/>
      <c r="Z22" s="1081"/>
      <c r="AA22" s="1081"/>
      <c r="AB22" s="1081"/>
      <c r="AC22" s="1081"/>
      <c r="AD22" s="1081"/>
      <c r="AE22" s="1082"/>
      <c r="AF22" s="1015"/>
      <c r="AG22" s="1016"/>
      <c r="AH22" s="1016"/>
      <c r="AI22" s="1016"/>
      <c r="AJ22" s="1017"/>
      <c r="AK22" s="1076"/>
      <c r="AL22" s="1077"/>
      <c r="AM22" s="1077"/>
      <c r="AN22" s="1077"/>
      <c r="AO22" s="1077"/>
      <c r="AP22" s="1077"/>
      <c r="AQ22" s="1077"/>
      <c r="AR22" s="1077"/>
      <c r="AS22" s="1077"/>
      <c r="AT22" s="1077"/>
      <c r="AU22" s="1078"/>
      <c r="AV22" s="1078"/>
      <c r="AW22" s="1078"/>
      <c r="AX22" s="1078"/>
      <c r="AY22" s="1079"/>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7"/>
      <c r="R23" s="1068"/>
      <c r="S23" s="1068"/>
      <c r="T23" s="1068"/>
      <c r="U23" s="1068"/>
      <c r="V23" s="1068"/>
      <c r="W23" s="1068"/>
      <c r="X23" s="1068"/>
      <c r="Y23" s="1068"/>
      <c r="Z23" s="1068"/>
      <c r="AA23" s="1068"/>
      <c r="AB23" s="1068"/>
      <c r="AC23" s="1068"/>
      <c r="AD23" s="1068"/>
      <c r="AE23" s="1069"/>
      <c r="AF23" s="1070">
        <v>145</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108</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367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368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8" t="s">
        <v>372</v>
      </c>
      <c r="AG26" s="1004"/>
      <c r="AH26" s="1004"/>
      <c r="AI26" s="1004"/>
      <c r="AJ26" s="1059"/>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8" t="s">
        <v>377</v>
      </c>
      <c r="C28" s="1049"/>
      <c r="D28" s="1049"/>
      <c r="E28" s="1049"/>
      <c r="F28" s="1049"/>
      <c r="G28" s="1049"/>
      <c r="H28" s="1049"/>
      <c r="I28" s="1049"/>
      <c r="J28" s="1049"/>
      <c r="K28" s="1049"/>
      <c r="L28" s="1049"/>
      <c r="M28" s="1049"/>
      <c r="N28" s="1049"/>
      <c r="O28" s="1049"/>
      <c r="P28" s="1050"/>
      <c r="Q28" s="1051">
        <v>467</v>
      </c>
      <c r="R28" s="1052"/>
      <c r="S28" s="1052"/>
      <c r="T28" s="1052"/>
      <c r="U28" s="1052"/>
      <c r="V28" s="1052">
        <v>467</v>
      </c>
      <c r="W28" s="1052"/>
      <c r="X28" s="1052"/>
      <c r="Y28" s="1052"/>
      <c r="Z28" s="1052"/>
      <c r="AA28" s="1052">
        <v>0</v>
      </c>
      <c r="AB28" s="1052"/>
      <c r="AC28" s="1052"/>
      <c r="AD28" s="1052"/>
      <c r="AE28" s="1053"/>
      <c r="AF28" s="1054">
        <v>0</v>
      </c>
      <c r="AG28" s="1052"/>
      <c r="AH28" s="1052"/>
      <c r="AI28" s="1052"/>
      <c r="AJ28" s="1055"/>
      <c r="AK28" s="1056">
        <v>46</v>
      </c>
      <c r="AL28" s="1057"/>
      <c r="AM28" s="1057"/>
      <c r="AN28" s="1057"/>
      <c r="AO28" s="1057"/>
      <c r="AP28" s="1057" t="s">
        <v>541</v>
      </c>
      <c r="AQ28" s="1057"/>
      <c r="AR28" s="1057"/>
      <c r="AS28" s="1057"/>
      <c r="AT28" s="1057"/>
      <c r="AU28" s="1042" t="s">
        <v>541</v>
      </c>
      <c r="AV28" s="1043"/>
      <c r="AW28" s="1043"/>
      <c r="AX28" s="1043"/>
      <c r="AY28" s="1044"/>
      <c r="AZ28" s="1045"/>
      <c r="BA28" s="1045"/>
      <c r="BB28" s="1045"/>
      <c r="BC28" s="1045"/>
      <c r="BD28" s="1045"/>
      <c r="BE28" s="1046"/>
      <c r="BF28" s="1046"/>
      <c r="BG28" s="1046"/>
      <c r="BH28" s="1046"/>
      <c r="BI28" s="1047"/>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465</v>
      </c>
      <c r="R29" s="1040"/>
      <c r="S29" s="1040"/>
      <c r="T29" s="1040"/>
      <c r="U29" s="1040"/>
      <c r="V29" s="1040">
        <v>461</v>
      </c>
      <c r="W29" s="1040"/>
      <c r="X29" s="1040"/>
      <c r="Y29" s="1040"/>
      <c r="Z29" s="1040"/>
      <c r="AA29" s="1040">
        <v>4</v>
      </c>
      <c r="AB29" s="1040"/>
      <c r="AC29" s="1040"/>
      <c r="AD29" s="1040"/>
      <c r="AE29" s="1041"/>
      <c r="AF29" s="1015">
        <v>1</v>
      </c>
      <c r="AG29" s="1016"/>
      <c r="AH29" s="1016"/>
      <c r="AI29" s="1016"/>
      <c r="AJ29" s="1017"/>
      <c r="AK29" s="976">
        <v>40</v>
      </c>
      <c r="AL29" s="967"/>
      <c r="AM29" s="967"/>
      <c r="AN29" s="967"/>
      <c r="AO29" s="967"/>
      <c r="AP29" s="967">
        <v>110</v>
      </c>
      <c r="AQ29" s="967"/>
      <c r="AR29" s="967"/>
      <c r="AS29" s="967"/>
      <c r="AT29" s="967"/>
      <c r="AU29" s="967">
        <v>12</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10</v>
      </c>
      <c r="R30" s="1040"/>
      <c r="S30" s="1040"/>
      <c r="T30" s="1040"/>
      <c r="U30" s="1040"/>
      <c r="V30" s="1040">
        <v>16</v>
      </c>
      <c r="W30" s="1040"/>
      <c r="X30" s="1040"/>
      <c r="Y30" s="1040"/>
      <c r="Z30" s="1040"/>
      <c r="AA30" s="1040">
        <v>-6</v>
      </c>
      <c r="AB30" s="1040"/>
      <c r="AC30" s="1040"/>
      <c r="AD30" s="1040"/>
      <c r="AE30" s="1041"/>
      <c r="AF30" s="1015">
        <v>-6</v>
      </c>
      <c r="AG30" s="1016"/>
      <c r="AH30" s="1016"/>
      <c r="AI30" s="1016"/>
      <c r="AJ30" s="1017"/>
      <c r="AK30" s="976" t="s">
        <v>541</v>
      </c>
      <c r="AL30" s="967"/>
      <c r="AM30" s="967"/>
      <c r="AN30" s="967"/>
      <c r="AO30" s="967"/>
      <c r="AP30" s="977" t="s">
        <v>541</v>
      </c>
      <c r="AQ30" s="975"/>
      <c r="AR30" s="975"/>
      <c r="AS30" s="975"/>
      <c r="AT30" s="976"/>
      <c r="AU30" s="977" t="s">
        <v>541</v>
      </c>
      <c r="AV30" s="975"/>
      <c r="AW30" s="975"/>
      <c r="AX30" s="975"/>
      <c r="AY30" s="976"/>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247</v>
      </c>
      <c r="R31" s="1040"/>
      <c r="S31" s="1040"/>
      <c r="T31" s="1040"/>
      <c r="U31" s="1040"/>
      <c r="V31" s="1040">
        <v>234</v>
      </c>
      <c r="W31" s="1040"/>
      <c r="X31" s="1040"/>
      <c r="Y31" s="1040"/>
      <c r="Z31" s="1040"/>
      <c r="AA31" s="1040">
        <v>13</v>
      </c>
      <c r="AB31" s="1040"/>
      <c r="AC31" s="1040"/>
      <c r="AD31" s="1040"/>
      <c r="AE31" s="1041"/>
      <c r="AF31" s="1015">
        <v>13</v>
      </c>
      <c r="AG31" s="1016"/>
      <c r="AH31" s="1016"/>
      <c r="AI31" s="1016"/>
      <c r="AJ31" s="1017"/>
      <c r="AK31" s="976">
        <v>40</v>
      </c>
      <c r="AL31" s="967"/>
      <c r="AM31" s="967"/>
      <c r="AN31" s="967"/>
      <c r="AO31" s="967"/>
      <c r="AP31" s="977" t="s">
        <v>541</v>
      </c>
      <c r="AQ31" s="975"/>
      <c r="AR31" s="975"/>
      <c r="AS31" s="975"/>
      <c r="AT31" s="976"/>
      <c r="AU31" s="977" t="s">
        <v>541</v>
      </c>
      <c r="AV31" s="975"/>
      <c r="AW31" s="975"/>
      <c r="AX31" s="975"/>
      <c r="AY31" s="976"/>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183</v>
      </c>
      <c r="R32" s="1040"/>
      <c r="S32" s="1040"/>
      <c r="T32" s="1040"/>
      <c r="U32" s="1040"/>
      <c r="V32" s="1040">
        <v>183</v>
      </c>
      <c r="W32" s="1040"/>
      <c r="X32" s="1040"/>
      <c r="Y32" s="1040"/>
      <c r="Z32" s="1040"/>
      <c r="AA32" s="1040">
        <v>0</v>
      </c>
      <c r="AB32" s="1040"/>
      <c r="AC32" s="1040"/>
      <c r="AD32" s="1040"/>
      <c r="AE32" s="1041"/>
      <c r="AF32" s="1015">
        <v>0</v>
      </c>
      <c r="AG32" s="1016"/>
      <c r="AH32" s="1016"/>
      <c r="AI32" s="1016"/>
      <c r="AJ32" s="1017"/>
      <c r="AK32" s="976">
        <v>58</v>
      </c>
      <c r="AL32" s="967"/>
      <c r="AM32" s="967"/>
      <c r="AN32" s="967"/>
      <c r="AO32" s="967"/>
      <c r="AP32" s="967">
        <v>55</v>
      </c>
      <c r="AQ32" s="967"/>
      <c r="AR32" s="967"/>
      <c r="AS32" s="967"/>
      <c r="AT32" s="967"/>
      <c r="AU32" s="967">
        <v>11</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382</v>
      </c>
      <c r="C33" s="1034"/>
      <c r="D33" s="1034"/>
      <c r="E33" s="1034"/>
      <c r="F33" s="1034"/>
      <c r="G33" s="1034"/>
      <c r="H33" s="1034"/>
      <c r="I33" s="1034"/>
      <c r="J33" s="1034"/>
      <c r="K33" s="1034"/>
      <c r="L33" s="1034"/>
      <c r="M33" s="1034"/>
      <c r="N33" s="1034"/>
      <c r="O33" s="1034"/>
      <c r="P33" s="1035"/>
      <c r="Q33" s="1039">
        <v>7</v>
      </c>
      <c r="R33" s="1040"/>
      <c r="S33" s="1040"/>
      <c r="T33" s="1040"/>
      <c r="U33" s="1040"/>
      <c r="V33" s="1040">
        <v>7</v>
      </c>
      <c r="W33" s="1040"/>
      <c r="X33" s="1040"/>
      <c r="Y33" s="1040"/>
      <c r="Z33" s="1040"/>
      <c r="AA33" s="1040">
        <v>0</v>
      </c>
      <c r="AB33" s="1040"/>
      <c r="AC33" s="1040"/>
      <c r="AD33" s="1040"/>
      <c r="AE33" s="1041"/>
      <c r="AF33" s="1015">
        <v>0</v>
      </c>
      <c r="AG33" s="1016"/>
      <c r="AH33" s="1016"/>
      <c r="AI33" s="1016"/>
      <c r="AJ33" s="1017"/>
      <c r="AK33" s="976">
        <v>6</v>
      </c>
      <c r="AL33" s="967"/>
      <c r="AM33" s="967"/>
      <c r="AN33" s="967"/>
      <c r="AO33" s="967"/>
      <c r="AP33" s="977" t="s">
        <v>541</v>
      </c>
      <c r="AQ33" s="975"/>
      <c r="AR33" s="975"/>
      <c r="AS33" s="975"/>
      <c r="AT33" s="976"/>
      <c r="AU33" s="977" t="s">
        <v>541</v>
      </c>
      <c r="AV33" s="975"/>
      <c r="AW33" s="975"/>
      <c r="AX33" s="975"/>
      <c r="AY33" s="976"/>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383</v>
      </c>
      <c r="C34" s="1034"/>
      <c r="D34" s="1034"/>
      <c r="E34" s="1034"/>
      <c r="F34" s="1034"/>
      <c r="G34" s="1034"/>
      <c r="H34" s="1034"/>
      <c r="I34" s="1034"/>
      <c r="J34" s="1034"/>
      <c r="K34" s="1034"/>
      <c r="L34" s="1034"/>
      <c r="M34" s="1034"/>
      <c r="N34" s="1034"/>
      <c r="O34" s="1034"/>
      <c r="P34" s="1035"/>
      <c r="Q34" s="1039">
        <v>25</v>
      </c>
      <c r="R34" s="1040"/>
      <c r="S34" s="1040"/>
      <c r="T34" s="1040"/>
      <c r="U34" s="1040"/>
      <c r="V34" s="1040">
        <v>25</v>
      </c>
      <c r="W34" s="1040"/>
      <c r="X34" s="1040"/>
      <c r="Y34" s="1040"/>
      <c r="Z34" s="1040"/>
      <c r="AA34" s="1040">
        <v>0</v>
      </c>
      <c r="AB34" s="1040"/>
      <c r="AC34" s="1040"/>
      <c r="AD34" s="1040"/>
      <c r="AE34" s="1041"/>
      <c r="AF34" s="1015">
        <v>0</v>
      </c>
      <c r="AG34" s="1016"/>
      <c r="AH34" s="1016"/>
      <c r="AI34" s="1016"/>
      <c r="AJ34" s="1017"/>
      <c r="AK34" s="976">
        <v>11</v>
      </c>
      <c r="AL34" s="967"/>
      <c r="AM34" s="967"/>
      <c r="AN34" s="967"/>
      <c r="AO34" s="967"/>
      <c r="AP34" s="977" t="s">
        <v>541</v>
      </c>
      <c r="AQ34" s="975"/>
      <c r="AR34" s="975"/>
      <c r="AS34" s="975"/>
      <c r="AT34" s="976"/>
      <c r="AU34" s="977" t="s">
        <v>541</v>
      </c>
      <c r="AV34" s="975"/>
      <c r="AW34" s="975"/>
      <c r="AX34" s="975"/>
      <c r="AY34" s="976"/>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384</v>
      </c>
      <c r="C35" s="1034"/>
      <c r="D35" s="1034"/>
      <c r="E35" s="1034"/>
      <c r="F35" s="1034"/>
      <c r="G35" s="1034"/>
      <c r="H35" s="1034"/>
      <c r="I35" s="1034"/>
      <c r="J35" s="1034"/>
      <c r="K35" s="1034"/>
      <c r="L35" s="1034"/>
      <c r="M35" s="1034"/>
      <c r="N35" s="1034"/>
      <c r="O35" s="1034"/>
      <c r="P35" s="1035"/>
      <c r="Q35" s="1039">
        <v>61</v>
      </c>
      <c r="R35" s="1040"/>
      <c r="S35" s="1040"/>
      <c r="T35" s="1040"/>
      <c r="U35" s="1040"/>
      <c r="V35" s="1040">
        <v>61</v>
      </c>
      <c r="W35" s="1040"/>
      <c r="X35" s="1040"/>
      <c r="Y35" s="1040"/>
      <c r="Z35" s="1040"/>
      <c r="AA35" s="1040">
        <v>0</v>
      </c>
      <c r="AB35" s="1040"/>
      <c r="AC35" s="1040"/>
      <c r="AD35" s="1040"/>
      <c r="AE35" s="1041"/>
      <c r="AF35" s="1015">
        <v>0</v>
      </c>
      <c r="AG35" s="1016"/>
      <c r="AH35" s="1016"/>
      <c r="AI35" s="1016"/>
      <c r="AJ35" s="1017"/>
      <c r="AK35" s="976">
        <v>19</v>
      </c>
      <c r="AL35" s="967"/>
      <c r="AM35" s="967"/>
      <c r="AN35" s="967"/>
      <c r="AO35" s="967"/>
      <c r="AP35" s="967">
        <v>177</v>
      </c>
      <c r="AQ35" s="967"/>
      <c r="AR35" s="967"/>
      <c r="AS35" s="967"/>
      <c r="AT35" s="967"/>
      <c r="AU35" s="967">
        <v>93</v>
      </c>
      <c r="AV35" s="967"/>
      <c r="AW35" s="967"/>
      <c r="AX35" s="967"/>
      <c r="AY35" s="967"/>
      <c r="AZ35" s="1038"/>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386</v>
      </c>
      <c r="C36" s="1034"/>
      <c r="D36" s="1034"/>
      <c r="E36" s="1034"/>
      <c r="F36" s="1034"/>
      <c r="G36" s="1034"/>
      <c r="H36" s="1034"/>
      <c r="I36" s="1034"/>
      <c r="J36" s="1034"/>
      <c r="K36" s="1034"/>
      <c r="L36" s="1034"/>
      <c r="M36" s="1034"/>
      <c r="N36" s="1034"/>
      <c r="O36" s="1034"/>
      <c r="P36" s="1035"/>
      <c r="Q36" s="1039">
        <v>313</v>
      </c>
      <c r="R36" s="1040"/>
      <c r="S36" s="1040"/>
      <c r="T36" s="1040"/>
      <c r="U36" s="1040"/>
      <c r="V36" s="1040">
        <v>327</v>
      </c>
      <c r="W36" s="1040"/>
      <c r="X36" s="1040"/>
      <c r="Y36" s="1040"/>
      <c r="Z36" s="1040"/>
      <c r="AA36" s="1040">
        <v>-14</v>
      </c>
      <c r="AB36" s="1040"/>
      <c r="AC36" s="1040"/>
      <c r="AD36" s="1040"/>
      <c r="AE36" s="1041"/>
      <c r="AF36" s="1015" t="s">
        <v>542</v>
      </c>
      <c r="AG36" s="1016"/>
      <c r="AH36" s="1016"/>
      <c r="AI36" s="1016"/>
      <c r="AJ36" s="1017"/>
      <c r="AK36" s="976">
        <v>31</v>
      </c>
      <c r="AL36" s="967"/>
      <c r="AM36" s="967"/>
      <c r="AN36" s="967"/>
      <c r="AO36" s="967"/>
      <c r="AP36" s="967">
        <v>515</v>
      </c>
      <c r="AQ36" s="967"/>
      <c r="AR36" s="967"/>
      <c r="AS36" s="967"/>
      <c r="AT36" s="967"/>
      <c r="AU36" s="967">
        <v>51</v>
      </c>
      <c r="AV36" s="967"/>
      <c r="AW36" s="967"/>
      <c r="AX36" s="967"/>
      <c r="AY36" s="967"/>
      <c r="AZ36" s="1038"/>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387</v>
      </c>
      <c r="C37" s="1034"/>
      <c r="D37" s="1034"/>
      <c r="E37" s="1034"/>
      <c r="F37" s="1034"/>
      <c r="G37" s="1034"/>
      <c r="H37" s="1034"/>
      <c r="I37" s="1034"/>
      <c r="J37" s="1034"/>
      <c r="K37" s="1034"/>
      <c r="L37" s="1034"/>
      <c r="M37" s="1034"/>
      <c r="N37" s="1034"/>
      <c r="O37" s="1034"/>
      <c r="P37" s="1035"/>
      <c r="Q37" s="1039">
        <v>67</v>
      </c>
      <c r="R37" s="1040"/>
      <c r="S37" s="1040"/>
      <c r="T37" s="1040"/>
      <c r="U37" s="1040"/>
      <c r="V37" s="1040">
        <v>67</v>
      </c>
      <c r="W37" s="1040"/>
      <c r="X37" s="1040"/>
      <c r="Y37" s="1040"/>
      <c r="Z37" s="1040"/>
      <c r="AA37" s="1040">
        <v>0</v>
      </c>
      <c r="AB37" s="1040"/>
      <c r="AC37" s="1040"/>
      <c r="AD37" s="1040"/>
      <c r="AE37" s="1041"/>
      <c r="AF37" s="1015">
        <v>0</v>
      </c>
      <c r="AG37" s="1016"/>
      <c r="AH37" s="1016"/>
      <c r="AI37" s="1016"/>
      <c r="AJ37" s="1017"/>
      <c r="AK37" s="976">
        <v>38</v>
      </c>
      <c r="AL37" s="967"/>
      <c r="AM37" s="967"/>
      <c r="AN37" s="967"/>
      <c r="AO37" s="967"/>
      <c r="AP37" s="967">
        <v>202</v>
      </c>
      <c r="AQ37" s="967"/>
      <c r="AR37" s="967"/>
      <c r="AS37" s="967"/>
      <c r="AT37" s="967"/>
      <c r="AU37" s="967">
        <v>202</v>
      </c>
      <c r="AV37" s="967"/>
      <c r="AW37" s="967"/>
      <c r="AX37" s="967"/>
      <c r="AY37" s="967"/>
      <c r="AZ37" s="1038"/>
      <c r="BA37" s="1038"/>
      <c r="BB37" s="1038"/>
      <c r="BC37" s="1038"/>
      <c r="BD37" s="1038"/>
      <c r="BE37" s="1028" t="s">
        <v>385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388</v>
      </c>
      <c r="C38" s="1034"/>
      <c r="D38" s="1034"/>
      <c r="E38" s="1034"/>
      <c r="F38" s="1034"/>
      <c r="G38" s="1034"/>
      <c r="H38" s="1034"/>
      <c r="I38" s="1034"/>
      <c r="J38" s="1034"/>
      <c r="K38" s="1034"/>
      <c r="L38" s="1034"/>
      <c r="M38" s="1034"/>
      <c r="N38" s="1034"/>
      <c r="O38" s="1034"/>
      <c r="P38" s="1035"/>
      <c r="Q38" s="1039">
        <v>14</v>
      </c>
      <c r="R38" s="1040"/>
      <c r="S38" s="1040"/>
      <c r="T38" s="1040"/>
      <c r="U38" s="1040"/>
      <c r="V38" s="1040">
        <v>14</v>
      </c>
      <c r="W38" s="1040"/>
      <c r="X38" s="1040"/>
      <c r="Y38" s="1040"/>
      <c r="Z38" s="1040"/>
      <c r="AA38" s="1040">
        <v>0</v>
      </c>
      <c r="AB38" s="1040"/>
      <c r="AC38" s="1040"/>
      <c r="AD38" s="1040"/>
      <c r="AE38" s="1041"/>
      <c r="AF38" s="1015">
        <v>0</v>
      </c>
      <c r="AG38" s="1016"/>
      <c r="AH38" s="1016"/>
      <c r="AI38" s="1016"/>
      <c r="AJ38" s="1017"/>
      <c r="AK38" s="976">
        <v>11</v>
      </c>
      <c r="AL38" s="967"/>
      <c r="AM38" s="967"/>
      <c r="AN38" s="967"/>
      <c r="AO38" s="967"/>
      <c r="AP38" s="967">
        <v>63</v>
      </c>
      <c r="AQ38" s="967"/>
      <c r="AR38" s="967"/>
      <c r="AS38" s="967"/>
      <c r="AT38" s="967"/>
      <c r="AU38" s="967">
        <v>63</v>
      </c>
      <c r="AV38" s="967"/>
      <c r="AW38" s="967"/>
      <c r="AX38" s="967"/>
      <c r="AY38" s="967"/>
      <c r="AZ38" s="1038"/>
      <c r="BA38" s="1038"/>
      <c r="BB38" s="1038"/>
      <c r="BC38" s="1038"/>
      <c r="BD38" s="1038"/>
      <c r="BE38" s="1028" t="s">
        <v>385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393</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283</v>
      </c>
      <c r="AG109" s="888"/>
      <c r="AH109" s="888"/>
      <c r="AI109" s="888"/>
      <c r="AJ109" s="889"/>
      <c r="AK109" s="890" t="s">
        <v>282</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283</v>
      </c>
      <c r="BW109" s="888"/>
      <c r="BX109" s="888"/>
      <c r="BY109" s="888"/>
      <c r="BZ109" s="889"/>
      <c r="CA109" s="890" t="s">
        <v>282</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283</v>
      </c>
      <c r="DM109" s="888"/>
      <c r="DN109" s="888"/>
      <c r="DO109" s="888"/>
      <c r="DP109" s="889"/>
      <c r="DQ109" s="890" t="s">
        <v>282</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379820</v>
      </c>
      <c r="AB110" s="873"/>
      <c r="AC110" s="873"/>
      <c r="AD110" s="873"/>
      <c r="AE110" s="874"/>
      <c r="AF110" s="875">
        <v>368748</v>
      </c>
      <c r="AG110" s="873"/>
      <c r="AH110" s="873"/>
      <c r="AI110" s="873"/>
      <c r="AJ110" s="874"/>
      <c r="AK110" s="875">
        <v>317348</v>
      </c>
      <c r="AL110" s="873"/>
      <c r="AM110" s="873"/>
      <c r="AN110" s="873"/>
      <c r="AO110" s="874"/>
      <c r="AP110" s="876">
        <v>29.4</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2305825</v>
      </c>
      <c r="BR110" s="800"/>
      <c r="BS110" s="800"/>
      <c r="BT110" s="800"/>
      <c r="BU110" s="800"/>
      <c r="BV110" s="800">
        <v>2190962</v>
      </c>
      <c r="BW110" s="800"/>
      <c r="BX110" s="800"/>
      <c r="BY110" s="800"/>
      <c r="BZ110" s="800"/>
      <c r="CA110" s="800">
        <v>2007181</v>
      </c>
      <c r="CB110" s="800"/>
      <c r="CC110" s="800"/>
      <c r="CD110" s="800"/>
      <c r="CE110" s="800"/>
      <c r="CF110" s="861">
        <v>186.1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t="s">
        <v>108</v>
      </c>
      <c r="BW111" s="771"/>
      <c r="BX111" s="771"/>
      <c r="BY111" s="771"/>
      <c r="BZ111" s="771"/>
      <c r="CA111" s="771" t="s">
        <v>108</v>
      </c>
      <c r="CB111" s="771"/>
      <c r="CC111" s="771"/>
      <c r="CD111" s="771"/>
      <c r="CE111" s="771"/>
      <c r="CF111" s="848" t="s">
        <v>108</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449856</v>
      </c>
      <c r="BR112" s="771"/>
      <c r="BS112" s="771"/>
      <c r="BT112" s="771"/>
      <c r="BU112" s="771"/>
      <c r="BV112" s="771">
        <v>407050</v>
      </c>
      <c r="BW112" s="771"/>
      <c r="BX112" s="771"/>
      <c r="BY112" s="771"/>
      <c r="BZ112" s="771"/>
      <c r="CA112" s="771">
        <v>432629</v>
      </c>
      <c r="CB112" s="771"/>
      <c r="CC112" s="771"/>
      <c r="CD112" s="771"/>
      <c r="CE112" s="771"/>
      <c r="CF112" s="848">
        <v>40.1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48982</v>
      </c>
      <c r="AB113" s="909"/>
      <c r="AC113" s="909"/>
      <c r="AD113" s="909"/>
      <c r="AE113" s="910"/>
      <c r="AF113" s="911">
        <v>47522</v>
      </c>
      <c r="AG113" s="909"/>
      <c r="AH113" s="909"/>
      <c r="AI113" s="909"/>
      <c r="AJ113" s="910"/>
      <c r="AK113" s="911">
        <v>52325</v>
      </c>
      <c r="AL113" s="909"/>
      <c r="AM113" s="909"/>
      <c r="AN113" s="909"/>
      <c r="AO113" s="910"/>
      <c r="AP113" s="912">
        <v>4.9000000000000004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t="s">
        <v>108</v>
      </c>
      <c r="BR113" s="771"/>
      <c r="BS113" s="771"/>
      <c r="BT113" s="771"/>
      <c r="BU113" s="771"/>
      <c r="BV113" s="771" t="s">
        <v>108</v>
      </c>
      <c r="BW113" s="771"/>
      <c r="BX113" s="771"/>
      <c r="BY113" s="771"/>
      <c r="BZ113" s="771"/>
      <c r="CA113" s="771" t="s">
        <v>108</v>
      </c>
      <c r="CB113" s="771"/>
      <c r="CC113" s="771"/>
      <c r="CD113" s="771"/>
      <c r="CE113" s="771"/>
      <c r="CF113" s="848" t="s">
        <v>108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108</v>
      </c>
      <c r="AB114" s="784"/>
      <c r="AC114" s="784"/>
      <c r="AD114" s="784"/>
      <c r="AE114" s="785"/>
      <c r="AF114" s="786" t="s">
        <v>108</v>
      </c>
      <c r="AG114" s="784"/>
      <c r="AH114" s="784"/>
      <c r="AI114" s="784"/>
      <c r="AJ114" s="785"/>
      <c r="AK114" s="786" t="s">
        <v>108</v>
      </c>
      <c r="AL114" s="784"/>
      <c r="AM114" s="784"/>
      <c r="AN114" s="784"/>
      <c r="AO114" s="785"/>
      <c r="AP114" s="754" t="s">
        <v>108</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145109</v>
      </c>
      <c r="BR114" s="771"/>
      <c r="BS114" s="771"/>
      <c r="BT114" s="771"/>
      <c r="BU114" s="771"/>
      <c r="BV114" s="771">
        <v>94883</v>
      </c>
      <c r="BW114" s="771"/>
      <c r="BX114" s="771"/>
      <c r="BY114" s="771"/>
      <c r="BZ114" s="771"/>
      <c r="CA114" s="771">
        <v>122647</v>
      </c>
      <c r="CB114" s="771"/>
      <c r="CC114" s="771"/>
      <c r="CD114" s="771"/>
      <c r="CE114" s="771"/>
      <c r="CF114" s="848">
        <v>11.4</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428802</v>
      </c>
      <c r="AB117" s="895"/>
      <c r="AC117" s="895"/>
      <c r="AD117" s="895"/>
      <c r="AE117" s="896"/>
      <c r="AF117" s="898">
        <v>416270</v>
      </c>
      <c r="AG117" s="895"/>
      <c r="AH117" s="895"/>
      <c r="AI117" s="895"/>
      <c r="AJ117" s="896"/>
      <c r="AK117" s="898">
        <v>369673</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283</v>
      </c>
      <c r="AG118" s="888"/>
      <c r="AH118" s="888"/>
      <c r="AI118" s="888"/>
      <c r="AJ118" s="889"/>
      <c r="AK118" s="890" t="s">
        <v>282</v>
      </c>
      <c r="AL118" s="888"/>
      <c r="AM118" s="888"/>
      <c r="AN118" s="888"/>
      <c r="AO118" s="889"/>
      <c r="AP118" s="891" t="s">
        <v>404</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432</v>
      </c>
      <c r="BP118" s="838"/>
      <c r="BQ118" s="857">
        <v>2900790</v>
      </c>
      <c r="BR118" s="858"/>
      <c r="BS118" s="858"/>
      <c r="BT118" s="858"/>
      <c r="BU118" s="858"/>
      <c r="BV118" s="858">
        <v>2692895</v>
      </c>
      <c r="BW118" s="858"/>
      <c r="BX118" s="858"/>
      <c r="BY118" s="858"/>
      <c r="BZ118" s="858"/>
      <c r="CA118" s="858">
        <v>2562457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2876235</v>
      </c>
      <c r="BR119" s="800"/>
      <c r="BS119" s="800"/>
      <c r="BT119" s="800"/>
      <c r="BU119" s="800"/>
      <c r="BV119" s="800">
        <v>2911264</v>
      </c>
      <c r="BW119" s="800"/>
      <c r="BX119" s="800"/>
      <c r="BY119" s="800"/>
      <c r="BZ119" s="800"/>
      <c r="CA119" s="800">
        <v>3069593</v>
      </c>
      <c r="CB119" s="800"/>
      <c r="CC119" s="800"/>
      <c r="CD119" s="800"/>
      <c r="CE119" s="800"/>
      <c r="CF119" s="861">
        <v>284.7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t="s">
        <v>108</v>
      </c>
      <c r="BR120" s="771"/>
      <c r="BS120" s="771"/>
      <c r="BT120" s="771"/>
      <c r="BU120" s="771"/>
      <c r="BV120" s="771" t="s">
        <v>108</v>
      </c>
      <c r="BW120" s="771"/>
      <c r="BX120" s="771"/>
      <c r="BY120" s="771"/>
      <c r="BZ120" s="771"/>
      <c r="CA120" s="771" t="s">
        <v>108</v>
      </c>
      <c r="CB120" s="771"/>
      <c r="CC120" s="771"/>
      <c r="CD120" s="771"/>
      <c r="CE120" s="771"/>
      <c r="CF120" s="848" t="s">
        <v>108</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230644</v>
      </c>
      <c r="DH120" s="800"/>
      <c r="DI120" s="800"/>
      <c r="DJ120" s="800"/>
      <c r="DK120" s="800"/>
      <c r="DL120" s="800">
        <v>213610</v>
      </c>
      <c r="DM120" s="800"/>
      <c r="DN120" s="800"/>
      <c r="DO120" s="800"/>
      <c r="DP120" s="800"/>
      <c r="DQ120" s="800">
        <v>201911</v>
      </c>
      <c r="DR120" s="800"/>
      <c r="DS120" s="800"/>
      <c r="DT120" s="800"/>
      <c r="DU120" s="800"/>
      <c r="DV120" s="801">
        <v>18.7</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2273204</v>
      </c>
      <c r="BR121" s="858"/>
      <c r="BS121" s="858"/>
      <c r="BT121" s="858"/>
      <c r="BU121" s="858"/>
      <c r="BV121" s="858">
        <v>2360484</v>
      </c>
      <c r="BW121" s="858"/>
      <c r="BX121" s="858"/>
      <c r="BY121" s="858"/>
      <c r="BZ121" s="858"/>
      <c r="CA121" s="858">
        <v>2176125</v>
      </c>
      <c r="CB121" s="858"/>
      <c r="CC121" s="858"/>
      <c r="CD121" s="858"/>
      <c r="CE121" s="858"/>
      <c r="CF121" s="859">
        <v>201.8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112847</v>
      </c>
      <c r="DH121" s="771"/>
      <c r="DI121" s="771"/>
      <c r="DJ121" s="771"/>
      <c r="DK121" s="771"/>
      <c r="DL121" s="771">
        <v>98914</v>
      </c>
      <c r="DM121" s="771"/>
      <c r="DN121" s="771"/>
      <c r="DO121" s="771"/>
      <c r="DP121" s="771"/>
      <c r="DQ121" s="771">
        <v>93087</v>
      </c>
      <c r="DR121" s="771"/>
      <c r="DS121" s="771"/>
      <c r="DT121" s="771"/>
      <c r="DU121" s="771"/>
      <c r="DV121" s="823">
        <v>8.6</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441</v>
      </c>
      <c r="BP122" s="838"/>
      <c r="BQ122" s="839">
        <v>5149439</v>
      </c>
      <c r="BR122" s="840"/>
      <c r="BS122" s="840"/>
      <c r="BT122" s="840"/>
      <c r="BU122" s="840"/>
      <c r="BV122" s="840">
        <v>5271748</v>
      </c>
      <c r="BW122" s="840"/>
      <c r="BX122" s="840"/>
      <c r="BY122" s="840"/>
      <c r="BZ122" s="840"/>
      <c r="CA122" s="840">
        <v>5245718</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74397</v>
      </c>
      <c r="DH122" s="771"/>
      <c r="DI122" s="771"/>
      <c r="DJ122" s="771"/>
      <c r="DK122" s="771"/>
      <c r="DL122" s="771">
        <v>68971</v>
      </c>
      <c r="DM122" s="771"/>
      <c r="DN122" s="771"/>
      <c r="DO122" s="771"/>
      <c r="DP122" s="771"/>
      <c r="DQ122" s="771">
        <v>63361</v>
      </c>
      <c r="DR122" s="771"/>
      <c r="DS122" s="771"/>
      <c r="DT122" s="771"/>
      <c r="DU122" s="771"/>
      <c r="DV122" s="823">
        <v>5.9</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108</v>
      </c>
      <c r="BR123" s="832"/>
      <c r="BS123" s="832"/>
      <c r="BT123" s="832"/>
      <c r="BU123" s="832"/>
      <c r="BV123" s="832" t="s">
        <v>108</v>
      </c>
      <c r="BW123" s="832"/>
      <c r="BX123" s="832"/>
      <c r="BY123" s="832"/>
      <c r="BZ123" s="832"/>
      <c r="CA123" s="832" t="s">
        <v>108</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t="s">
        <v>108</v>
      </c>
      <c r="DH123" s="784"/>
      <c r="DI123" s="784"/>
      <c r="DJ123" s="784"/>
      <c r="DK123" s="785"/>
      <c r="DL123" s="786" t="s">
        <v>108</v>
      </c>
      <c r="DM123" s="784"/>
      <c r="DN123" s="784"/>
      <c r="DO123" s="784"/>
      <c r="DP123" s="785"/>
      <c r="DQ123" s="786">
        <v>51021</v>
      </c>
      <c r="DR123" s="784"/>
      <c r="DS123" s="784"/>
      <c r="DT123" s="784"/>
      <c r="DU123" s="785"/>
      <c r="DV123" s="754">
        <v>4.7</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31968</v>
      </c>
      <c r="DH124" s="717"/>
      <c r="DI124" s="717"/>
      <c r="DJ124" s="717"/>
      <c r="DK124" s="718"/>
      <c r="DL124" s="719">
        <v>25555</v>
      </c>
      <c r="DM124" s="717"/>
      <c r="DN124" s="717"/>
      <c r="DO124" s="717"/>
      <c r="DP124" s="718"/>
      <c r="DQ124" s="719">
        <v>23249</v>
      </c>
      <c r="DR124" s="717"/>
      <c r="DS124" s="717"/>
      <c r="DT124" s="717"/>
      <c r="DU124" s="718"/>
      <c r="DV124" s="807">
        <v>2.2000000000000002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108</v>
      </c>
      <c r="AB126" s="784"/>
      <c r="AC126" s="784"/>
      <c r="AD126" s="784"/>
      <c r="AE126" s="785"/>
      <c r="AF126" s="786" t="s">
        <v>108</v>
      </c>
      <c r="AG126" s="784"/>
      <c r="AH126" s="784"/>
      <c r="AI126" s="784"/>
      <c r="AJ126" s="785"/>
      <c r="AK126" s="786" t="s">
        <v>108</v>
      </c>
      <c r="AL126" s="784"/>
      <c r="AM126" s="784"/>
      <c r="AN126" s="784"/>
      <c r="AO126" s="785"/>
      <c r="AP126" s="754" t="s">
        <v>108</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108</v>
      </c>
      <c r="AB127" s="784"/>
      <c r="AC127" s="784"/>
      <c r="AD127" s="784"/>
      <c r="AE127" s="785"/>
      <c r="AF127" s="786" t="s">
        <v>108</v>
      </c>
      <c r="AG127" s="784"/>
      <c r="AH127" s="784"/>
      <c r="AI127" s="784"/>
      <c r="AJ127" s="785"/>
      <c r="AK127" s="786" t="s">
        <v>108</v>
      </c>
      <c r="AL127" s="784"/>
      <c r="AM127" s="784"/>
      <c r="AN127" s="784"/>
      <c r="AO127" s="785"/>
      <c r="AP127" s="754" t="s">
        <v>108</v>
      </c>
      <c r="AQ127" s="755"/>
      <c r="AR127" s="755"/>
      <c r="AS127" s="755"/>
      <c r="AT127" s="756"/>
      <c r="AU127" s="233"/>
      <c r="AV127" s="233"/>
      <c r="AW127" s="233"/>
      <c r="AX127" s="757" t="s">
        <v>452</v>
      </c>
      <c r="AY127" s="758"/>
      <c r="AZ127" s="758"/>
      <c r="BA127" s="758"/>
      <c r="BB127" s="758"/>
      <c r="BC127" s="758"/>
      <c r="BD127" s="758"/>
      <c r="BE127" s="759"/>
      <c r="BF127" s="760" t="s">
        <v>108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454</v>
      </c>
      <c r="DM127" s="820"/>
      <c r="DN127" s="820"/>
      <c r="DO127" s="820"/>
      <c r="DP127" s="820"/>
      <c r="DQ127" s="820" t="s">
        <v>454</v>
      </c>
      <c r="DR127" s="820"/>
      <c r="DS127" s="820"/>
      <c r="DT127" s="820"/>
      <c r="DU127" s="820"/>
      <c r="DV127" s="821" t="s">
        <v>454</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t="s">
        <v>108</v>
      </c>
      <c r="AB128" s="724"/>
      <c r="AC128" s="724"/>
      <c r="AD128" s="724"/>
      <c r="AE128" s="725"/>
      <c r="AF128" s="726" t="s">
        <v>108</v>
      </c>
      <c r="AG128" s="724"/>
      <c r="AH128" s="724"/>
      <c r="AI128" s="724"/>
      <c r="AJ128" s="725"/>
      <c r="AK128" s="726" t="s">
        <v>108</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108</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1312559</v>
      </c>
      <c r="AB129" s="784"/>
      <c r="AC129" s="784"/>
      <c r="AD129" s="784"/>
      <c r="AE129" s="785"/>
      <c r="AF129" s="786">
        <v>1314215</v>
      </c>
      <c r="AG129" s="784"/>
      <c r="AH129" s="784"/>
      <c r="AI129" s="784"/>
      <c r="AJ129" s="785"/>
      <c r="AK129" s="786">
        <v>1397373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6.9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343833</v>
      </c>
      <c r="AB130" s="784"/>
      <c r="AC130" s="784"/>
      <c r="AD130" s="784"/>
      <c r="AE130" s="785"/>
      <c r="AF130" s="786">
        <v>344927</v>
      </c>
      <c r="AG130" s="784"/>
      <c r="AH130" s="784"/>
      <c r="AI130" s="784"/>
      <c r="AJ130" s="785"/>
      <c r="AK130" s="786">
        <v>319086</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968726</v>
      </c>
      <c r="AB131" s="717"/>
      <c r="AC131" s="717"/>
      <c r="AD131" s="717"/>
      <c r="AE131" s="718"/>
      <c r="AF131" s="719">
        <v>969288</v>
      </c>
      <c r="AG131" s="717"/>
      <c r="AH131" s="717"/>
      <c r="AI131" s="717"/>
      <c r="AJ131" s="718"/>
      <c r="AK131" s="719">
        <v>1078287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8.7712108480000008</v>
      </c>
      <c r="AB132" s="740"/>
      <c r="AC132" s="740"/>
      <c r="AD132" s="740"/>
      <c r="AE132" s="741"/>
      <c r="AF132" s="742">
        <v>7.3603511030000002</v>
      </c>
      <c r="AG132" s="740"/>
      <c r="AH132" s="740"/>
      <c r="AI132" s="740"/>
      <c r="AJ132" s="741"/>
      <c r="AK132" s="742">
        <v>4.691422599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9.1999999999999993</v>
      </c>
      <c r="AB133" s="749"/>
      <c r="AC133" s="749"/>
      <c r="AD133" s="749"/>
      <c r="AE133" s="750"/>
      <c r="AF133" s="748">
        <v>8.1999999999999993</v>
      </c>
      <c r="AG133" s="749"/>
      <c r="AH133" s="749"/>
      <c r="AI133" s="749"/>
      <c r="AJ133" s="750"/>
      <c r="AK133" s="748">
        <v>6.9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110"/>
  <sheetViews>
    <sheetView showGridLines="0" view="pageBreakPreview" zoomScaleNormal="85" zoomScaleSheetLayoutView="55" workbookViewId="0">
      <selection activeCell="L51" sqref="L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19" sqref="B1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2" t="s">
        <v>469</v>
      </c>
      <c r="L7" s="254"/>
      <c r="M7" s="255" t="s">
        <v>470</v>
      </c>
      <c r="N7" s="256"/>
    </row>
    <row r="8" spans="1:16">
      <c r="A8" s="248"/>
      <c r="B8" s="244"/>
      <c r="C8" s="244"/>
      <c r="D8" s="244"/>
      <c r="E8" s="244"/>
      <c r="F8" s="244"/>
      <c r="G8" s="257"/>
      <c r="H8" s="258"/>
      <c r="I8" s="258"/>
      <c r="J8" s="259"/>
      <c r="K8" s="1123"/>
      <c r="L8" s="260" t="s">
        <v>471</v>
      </c>
      <c r="M8" s="261" t="s">
        <v>472</v>
      </c>
      <c r="N8" s="262" t="s">
        <v>473</v>
      </c>
    </row>
    <row r="9" spans="1:16">
      <c r="A9" s="248"/>
      <c r="B9" s="244"/>
      <c r="C9" s="244"/>
      <c r="D9" s="244"/>
      <c r="E9" s="244"/>
      <c r="F9" s="244"/>
      <c r="G9" s="1136" t="s">
        <v>474</v>
      </c>
      <c r="H9" s="1137"/>
      <c r="I9" s="1137"/>
      <c r="J9" s="1138"/>
      <c r="K9" s="263">
        <v>507710</v>
      </c>
      <c r="L9" s="264">
        <v>230568</v>
      </c>
      <c r="M9" s="265">
        <v>187155</v>
      </c>
      <c r="N9" s="266">
        <v>23.2</v>
      </c>
    </row>
    <row r="10" spans="1:16">
      <c r="A10" s="248"/>
      <c r="B10" s="244"/>
      <c r="C10" s="244"/>
      <c r="D10" s="244"/>
      <c r="E10" s="244"/>
      <c r="F10" s="244"/>
      <c r="G10" s="1136" t="s">
        <v>475</v>
      </c>
      <c r="H10" s="1137"/>
      <c r="I10" s="1137"/>
      <c r="J10" s="1138"/>
      <c r="K10" s="267">
        <v>30934</v>
      </c>
      <c r="L10" s="268">
        <v>14048</v>
      </c>
      <c r="M10" s="269">
        <v>20525</v>
      </c>
      <c r="N10" s="270">
        <v>-31.6</v>
      </c>
    </row>
    <row r="11" spans="1:16" ht="13.5" customHeight="1">
      <c r="A11" s="248"/>
      <c r="B11" s="244"/>
      <c r="C11" s="244"/>
      <c r="D11" s="244"/>
      <c r="E11" s="244"/>
      <c r="F11" s="244"/>
      <c r="G11" s="1136" t="s">
        <v>476</v>
      </c>
      <c r="H11" s="1137"/>
      <c r="I11" s="1137"/>
      <c r="J11" s="1138"/>
      <c r="K11" s="267">
        <v>39</v>
      </c>
      <c r="L11" s="268">
        <v>18</v>
      </c>
      <c r="M11" s="269">
        <v>27959</v>
      </c>
      <c r="N11" s="270">
        <v>-99.9</v>
      </c>
    </row>
    <row r="12" spans="1:16" ht="13.5" customHeight="1">
      <c r="A12" s="248"/>
      <c r="B12" s="244"/>
      <c r="C12" s="244"/>
      <c r="D12" s="244"/>
      <c r="E12" s="244"/>
      <c r="F12" s="244"/>
      <c r="G12" s="1136" t="s">
        <v>477</v>
      </c>
      <c r="H12" s="1137"/>
      <c r="I12" s="1137"/>
      <c r="J12" s="1138"/>
      <c r="K12" s="267" t="s">
        <v>478</v>
      </c>
      <c r="L12" s="268" t="s">
        <v>478</v>
      </c>
      <c r="M12" s="269">
        <v>2910</v>
      </c>
      <c r="N12" s="270" t="s">
        <v>478</v>
      </c>
    </row>
    <row r="13" spans="1:16" ht="13.5" customHeight="1">
      <c r="A13" s="248"/>
      <c r="B13" s="244"/>
      <c r="C13" s="244"/>
      <c r="D13" s="244"/>
      <c r="E13" s="244"/>
      <c r="F13" s="244"/>
      <c r="G13" s="1136" t="s">
        <v>479</v>
      </c>
      <c r="H13" s="1137"/>
      <c r="I13" s="1137"/>
      <c r="J13" s="1138"/>
      <c r="K13" s="267" t="s">
        <v>478</v>
      </c>
      <c r="L13" s="268" t="s">
        <v>478</v>
      </c>
      <c r="M13" s="269" t="s">
        <v>478</v>
      </c>
      <c r="N13" s="270" t="s">
        <v>478</v>
      </c>
    </row>
    <row r="14" spans="1:16" ht="13.5" customHeight="1">
      <c r="A14" s="248"/>
      <c r="B14" s="244"/>
      <c r="C14" s="244"/>
      <c r="D14" s="244"/>
      <c r="E14" s="244"/>
      <c r="F14" s="244"/>
      <c r="G14" s="1136" t="s">
        <v>480</v>
      </c>
      <c r="H14" s="1137"/>
      <c r="I14" s="1137"/>
      <c r="J14" s="1138"/>
      <c r="K14" s="267">
        <v>76450</v>
      </c>
      <c r="L14" s="268">
        <v>34718</v>
      </c>
      <c r="M14" s="269">
        <v>9160</v>
      </c>
      <c r="N14" s="270">
        <v>279</v>
      </c>
    </row>
    <row r="15" spans="1:16" ht="13.5" customHeight="1">
      <c r="A15" s="248"/>
      <c r="B15" s="244"/>
      <c r="C15" s="244"/>
      <c r="D15" s="244"/>
      <c r="E15" s="244"/>
      <c r="F15" s="244"/>
      <c r="G15" s="1136" t="s">
        <v>481</v>
      </c>
      <c r="H15" s="1137"/>
      <c r="I15" s="1137"/>
      <c r="J15" s="1138"/>
      <c r="K15" s="267">
        <v>2969</v>
      </c>
      <c r="L15" s="268">
        <v>1348</v>
      </c>
      <c r="M15" s="269">
        <v>4580</v>
      </c>
      <c r="N15" s="270">
        <v>-70.599999999999994</v>
      </c>
    </row>
    <row r="16" spans="1:16">
      <c r="A16" s="248"/>
      <c r="B16" s="244"/>
      <c r="C16" s="244"/>
      <c r="D16" s="244"/>
      <c r="E16" s="244"/>
      <c r="F16" s="244"/>
      <c r="G16" s="1139" t="s">
        <v>482</v>
      </c>
      <c r="H16" s="1140"/>
      <c r="I16" s="1140"/>
      <c r="J16" s="1141"/>
      <c r="K16" s="268">
        <v>-31298</v>
      </c>
      <c r="L16" s="268">
        <v>-14213</v>
      </c>
      <c r="M16" s="269">
        <v>-19254</v>
      </c>
      <c r="N16" s="270">
        <v>-26.2</v>
      </c>
    </row>
    <row r="17" spans="1:16">
      <c r="A17" s="248"/>
      <c r="B17" s="244"/>
      <c r="C17" s="244"/>
      <c r="D17" s="244"/>
      <c r="E17" s="244"/>
      <c r="F17" s="244"/>
      <c r="G17" s="1139" t="s">
        <v>166</v>
      </c>
      <c r="H17" s="1140"/>
      <c r="I17" s="1140"/>
      <c r="J17" s="1141"/>
      <c r="K17" s="268">
        <v>586804</v>
      </c>
      <c r="L17" s="268">
        <v>266487</v>
      </c>
      <c r="M17" s="269">
        <v>233033</v>
      </c>
      <c r="N17" s="270">
        <v>14.4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3" t="s">
        <v>487</v>
      </c>
      <c r="H21" s="1134"/>
      <c r="I21" s="1134"/>
      <c r="J21" s="1135"/>
      <c r="K21" s="280">
        <v>40.42</v>
      </c>
      <c r="L21" s="281">
        <v>21.21</v>
      </c>
      <c r="M21" s="282">
        <v>19.21</v>
      </c>
      <c r="N21" s="249"/>
      <c r="O21" s="283"/>
      <c r="P21" s="279"/>
    </row>
    <row r="22" spans="1:16" s="284" customFormat="1">
      <c r="A22" s="279"/>
      <c r="B22" s="249"/>
      <c r="C22" s="249"/>
      <c r="D22" s="249"/>
      <c r="E22" s="249"/>
      <c r="F22" s="249"/>
      <c r="G22" s="1133" t="s">
        <v>488</v>
      </c>
      <c r="H22" s="1134"/>
      <c r="I22" s="1134"/>
      <c r="J22" s="1135"/>
      <c r="K22" s="285">
        <v>76.3</v>
      </c>
      <c r="L22" s="286">
        <v>95.4</v>
      </c>
      <c r="M22" s="287">
        <v>-19.100000000000001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2" t="s">
        <v>469</v>
      </c>
      <c r="L30" s="254"/>
      <c r="M30" s="255" t="s">
        <v>470</v>
      </c>
      <c r="N30" s="256"/>
    </row>
    <row r="31" spans="1:16">
      <c r="A31" s="248"/>
      <c r="B31" s="244"/>
      <c r="C31" s="244"/>
      <c r="D31" s="244"/>
      <c r="E31" s="244"/>
      <c r="F31" s="244"/>
      <c r="G31" s="257"/>
      <c r="H31" s="258"/>
      <c r="I31" s="258"/>
      <c r="J31" s="259"/>
      <c r="K31" s="1123"/>
      <c r="L31" s="260" t="s">
        <v>471</v>
      </c>
      <c r="M31" s="261" t="s">
        <v>472</v>
      </c>
      <c r="N31" s="262" t="s">
        <v>473</v>
      </c>
    </row>
    <row r="32" spans="1:16" ht="27" customHeight="1">
      <c r="A32" s="248"/>
      <c r="B32" s="244"/>
      <c r="C32" s="244"/>
      <c r="D32" s="244"/>
      <c r="E32" s="244"/>
      <c r="F32" s="244"/>
      <c r="G32" s="1124" t="s">
        <v>492</v>
      </c>
      <c r="H32" s="1125"/>
      <c r="I32" s="1125"/>
      <c r="J32" s="1126"/>
      <c r="K32" s="294">
        <v>317348</v>
      </c>
      <c r="L32" s="294">
        <v>144118</v>
      </c>
      <c r="M32" s="295">
        <v>137219</v>
      </c>
      <c r="N32" s="296">
        <v>5</v>
      </c>
    </row>
    <row r="33" spans="1:16" ht="13.5" customHeight="1">
      <c r="A33" s="248"/>
      <c r="B33" s="244"/>
      <c r="C33" s="244"/>
      <c r="D33" s="244"/>
      <c r="E33" s="244"/>
      <c r="F33" s="244"/>
      <c r="G33" s="1124" t="s">
        <v>493</v>
      </c>
      <c r="H33" s="1125"/>
      <c r="I33" s="1125"/>
      <c r="J33" s="1126"/>
      <c r="K33" s="294" t="s">
        <v>478</v>
      </c>
      <c r="L33" s="294" t="s">
        <v>478</v>
      </c>
      <c r="M33" s="295" t="s">
        <v>478</v>
      </c>
      <c r="N33" s="296" t="s">
        <v>478</v>
      </c>
    </row>
    <row r="34" spans="1:16" ht="27" customHeight="1">
      <c r="A34" s="248"/>
      <c r="B34" s="244"/>
      <c r="C34" s="244"/>
      <c r="D34" s="244"/>
      <c r="E34" s="244"/>
      <c r="F34" s="244"/>
      <c r="G34" s="1124" t="s">
        <v>494</v>
      </c>
      <c r="H34" s="1125"/>
      <c r="I34" s="1125"/>
      <c r="J34" s="1126"/>
      <c r="K34" s="294" t="s">
        <v>478</v>
      </c>
      <c r="L34" s="294" t="s">
        <v>478</v>
      </c>
      <c r="M34" s="295">
        <v>4</v>
      </c>
      <c r="N34" s="296" t="s">
        <v>478</v>
      </c>
    </row>
    <row r="35" spans="1:16" ht="27" customHeight="1">
      <c r="A35" s="248"/>
      <c r="B35" s="244"/>
      <c r="C35" s="244"/>
      <c r="D35" s="244"/>
      <c r="E35" s="244"/>
      <c r="F35" s="244"/>
      <c r="G35" s="1124" t="s">
        <v>495</v>
      </c>
      <c r="H35" s="1125"/>
      <c r="I35" s="1125"/>
      <c r="J35" s="1126"/>
      <c r="K35" s="294">
        <v>52325</v>
      </c>
      <c r="L35" s="294">
        <v>23762</v>
      </c>
      <c r="M35" s="295">
        <v>30414</v>
      </c>
      <c r="N35" s="296">
        <v>-21.9</v>
      </c>
    </row>
    <row r="36" spans="1:16" ht="27" customHeight="1">
      <c r="A36" s="248"/>
      <c r="B36" s="244"/>
      <c r="C36" s="244"/>
      <c r="D36" s="244"/>
      <c r="E36" s="244"/>
      <c r="F36" s="244"/>
      <c r="G36" s="1124" t="s">
        <v>496</v>
      </c>
      <c r="H36" s="1125"/>
      <c r="I36" s="1125"/>
      <c r="J36" s="1126"/>
      <c r="K36" s="294" t="s">
        <v>478</v>
      </c>
      <c r="L36" s="294" t="s">
        <v>478</v>
      </c>
      <c r="M36" s="295">
        <v>5195</v>
      </c>
      <c r="N36" s="296" t="s">
        <v>478</v>
      </c>
    </row>
    <row r="37" spans="1:16" ht="13.5" customHeight="1">
      <c r="A37" s="248"/>
      <c r="B37" s="244"/>
      <c r="C37" s="244"/>
      <c r="D37" s="244"/>
      <c r="E37" s="244"/>
      <c r="F37" s="244"/>
      <c r="G37" s="1124" t="s">
        <v>497</v>
      </c>
      <c r="H37" s="1125"/>
      <c r="I37" s="1125"/>
      <c r="J37" s="1126"/>
      <c r="K37" s="294" t="s">
        <v>478</v>
      </c>
      <c r="L37" s="294" t="s">
        <v>478</v>
      </c>
      <c r="M37" s="295">
        <v>2257</v>
      </c>
      <c r="N37" s="296" t="s">
        <v>478</v>
      </c>
    </row>
    <row r="38" spans="1:16" ht="27" customHeight="1">
      <c r="A38" s="248"/>
      <c r="B38" s="244"/>
      <c r="C38" s="244"/>
      <c r="D38" s="244"/>
      <c r="E38" s="244"/>
      <c r="F38" s="244"/>
      <c r="G38" s="1127" t="s">
        <v>498</v>
      </c>
      <c r="H38" s="1128"/>
      <c r="I38" s="1128"/>
      <c r="J38" s="1129"/>
      <c r="K38" s="297" t="s">
        <v>478</v>
      </c>
      <c r="L38" s="297" t="s">
        <v>478</v>
      </c>
      <c r="M38" s="298">
        <v>40</v>
      </c>
      <c r="N38" s="299" t="s">
        <v>478</v>
      </c>
      <c r="O38" s="293"/>
    </row>
    <row r="39" spans="1:16">
      <c r="A39" s="248"/>
      <c r="B39" s="244"/>
      <c r="C39" s="244"/>
      <c r="D39" s="244"/>
      <c r="E39" s="244"/>
      <c r="F39" s="244"/>
      <c r="G39" s="1127" t="s">
        <v>499</v>
      </c>
      <c r="H39" s="1128"/>
      <c r="I39" s="1128"/>
      <c r="J39" s="1129"/>
      <c r="K39" s="300" t="s">
        <v>478</v>
      </c>
      <c r="L39" s="300" t="s">
        <v>478</v>
      </c>
      <c r="M39" s="301">
        <v>-7960</v>
      </c>
      <c r="N39" s="302" t="s">
        <v>478</v>
      </c>
      <c r="O39" s="293"/>
    </row>
    <row r="40" spans="1:16" ht="27" customHeight="1">
      <c r="A40" s="248"/>
      <c r="B40" s="244"/>
      <c r="C40" s="244"/>
      <c r="D40" s="244"/>
      <c r="E40" s="244"/>
      <c r="F40" s="244"/>
      <c r="G40" s="1124" t="s">
        <v>500</v>
      </c>
      <c r="H40" s="1125"/>
      <c r="I40" s="1125"/>
      <c r="J40" s="1126"/>
      <c r="K40" s="300">
        <v>-319086</v>
      </c>
      <c r="L40" s="300">
        <v>-144907</v>
      </c>
      <c r="M40" s="301">
        <v>-124831</v>
      </c>
      <c r="N40" s="302">
        <v>16.100000000000001</v>
      </c>
      <c r="O40" s="293"/>
    </row>
    <row r="41" spans="1:16">
      <c r="A41" s="248"/>
      <c r="B41" s="244"/>
      <c r="C41" s="244"/>
      <c r="D41" s="244"/>
      <c r="E41" s="244"/>
      <c r="F41" s="244"/>
      <c r="G41" s="1130" t="s">
        <v>277</v>
      </c>
      <c r="H41" s="1131"/>
      <c r="I41" s="1131"/>
      <c r="J41" s="1132"/>
      <c r="K41" s="294">
        <v>50587</v>
      </c>
      <c r="L41" s="300">
        <v>22973</v>
      </c>
      <c r="M41" s="301">
        <v>42339</v>
      </c>
      <c r="N41" s="302">
        <v>-45.7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7" t="s">
        <v>469</v>
      </c>
      <c r="J49" s="1119" t="s">
        <v>504</v>
      </c>
      <c r="K49" s="1120"/>
      <c r="L49" s="1120"/>
      <c r="M49" s="1120"/>
      <c r="N49" s="1121"/>
    </row>
    <row r="50" spans="1:14">
      <c r="A50" s="248"/>
      <c r="B50" s="244"/>
      <c r="C50" s="244"/>
      <c r="D50" s="244"/>
      <c r="E50" s="244"/>
      <c r="F50" s="244"/>
      <c r="G50" s="312"/>
      <c r="H50" s="313"/>
      <c r="I50" s="1118"/>
      <c r="J50" s="314" t="s">
        <v>505</v>
      </c>
      <c r="K50" s="315" t="s">
        <v>506</v>
      </c>
      <c r="L50" s="316" t="s">
        <v>507</v>
      </c>
      <c r="M50" s="317" t="s">
        <v>508</v>
      </c>
      <c r="N50" s="318" t="s">
        <v>509</v>
      </c>
    </row>
    <row r="51" spans="1:14">
      <c r="A51" s="248"/>
      <c r="B51" s="244"/>
      <c r="C51" s="244"/>
      <c r="D51" s="244"/>
      <c r="E51" s="244"/>
      <c r="F51" s="244"/>
      <c r="G51" s="310" t="s">
        <v>510</v>
      </c>
      <c r="H51" s="311"/>
      <c r="I51" s="319">
        <v>261239</v>
      </c>
      <c r="J51" s="320">
        <v>111403</v>
      </c>
      <c r="K51" s="321">
        <v>10.1</v>
      </c>
      <c r="L51" s="322">
        <v>216155</v>
      </c>
      <c r="M51" s="323">
        <v>-35.299999999999997</v>
      </c>
      <c r="N51" s="324">
        <v>45.4</v>
      </c>
    </row>
    <row r="52" spans="1:14">
      <c r="A52" s="248"/>
      <c r="B52" s="244"/>
      <c r="C52" s="244"/>
      <c r="D52" s="244"/>
      <c r="E52" s="244"/>
      <c r="F52" s="244"/>
      <c r="G52" s="325"/>
      <c r="H52" s="326" t="s">
        <v>511</v>
      </c>
      <c r="I52" s="327">
        <v>203242</v>
      </c>
      <c r="J52" s="328">
        <v>86670</v>
      </c>
      <c r="K52" s="329">
        <v>33.6</v>
      </c>
      <c r="L52" s="330">
        <v>108827</v>
      </c>
      <c r="M52" s="331">
        <v>-19.600000000000001</v>
      </c>
      <c r="N52" s="332">
        <v>53.2</v>
      </c>
    </row>
    <row r="53" spans="1:14">
      <c r="A53" s="248"/>
      <c r="B53" s="244"/>
      <c r="C53" s="244"/>
      <c r="D53" s="244"/>
      <c r="E53" s="244"/>
      <c r="F53" s="244"/>
      <c r="G53" s="310" t="s">
        <v>512</v>
      </c>
      <c r="H53" s="311"/>
      <c r="I53" s="319">
        <v>183643</v>
      </c>
      <c r="J53" s="320">
        <v>80158</v>
      </c>
      <c r="K53" s="321">
        <v>-28</v>
      </c>
      <c r="L53" s="322">
        <v>228305</v>
      </c>
      <c r="M53" s="323">
        <v>5.6</v>
      </c>
      <c r="N53" s="324">
        <v>-33.6</v>
      </c>
    </row>
    <row r="54" spans="1:14">
      <c r="A54" s="248"/>
      <c r="B54" s="244"/>
      <c r="C54" s="244"/>
      <c r="D54" s="244"/>
      <c r="E54" s="244"/>
      <c r="F54" s="244"/>
      <c r="G54" s="325"/>
      <c r="H54" s="326" t="s">
        <v>511</v>
      </c>
      <c r="I54" s="327">
        <v>93061</v>
      </c>
      <c r="J54" s="328">
        <v>40620</v>
      </c>
      <c r="K54" s="329">
        <v>-53.1</v>
      </c>
      <c r="L54" s="330">
        <v>86611</v>
      </c>
      <c r="M54" s="331">
        <v>-20.399999999999999</v>
      </c>
      <c r="N54" s="332">
        <v>-32.700000000000003</v>
      </c>
    </row>
    <row r="55" spans="1:14">
      <c r="A55" s="248"/>
      <c r="B55" s="244"/>
      <c r="C55" s="244"/>
      <c r="D55" s="244"/>
      <c r="E55" s="244"/>
      <c r="F55" s="244"/>
      <c r="G55" s="310" t="s">
        <v>513</v>
      </c>
      <c r="H55" s="311"/>
      <c r="I55" s="319">
        <v>338846</v>
      </c>
      <c r="J55" s="320">
        <v>148617</v>
      </c>
      <c r="K55" s="321">
        <v>85.4</v>
      </c>
      <c r="L55" s="322">
        <v>316331</v>
      </c>
      <c r="M55" s="323">
        <v>38.6</v>
      </c>
      <c r="N55" s="324">
        <v>46.8</v>
      </c>
    </row>
    <row r="56" spans="1:14">
      <c r="A56" s="248"/>
      <c r="B56" s="244"/>
      <c r="C56" s="244"/>
      <c r="D56" s="244"/>
      <c r="E56" s="244"/>
      <c r="F56" s="244"/>
      <c r="G56" s="325"/>
      <c r="H56" s="326" t="s">
        <v>511</v>
      </c>
      <c r="I56" s="327">
        <v>124474</v>
      </c>
      <c r="J56" s="328">
        <v>54594</v>
      </c>
      <c r="K56" s="329">
        <v>34.4</v>
      </c>
      <c r="L56" s="330">
        <v>106387</v>
      </c>
      <c r="M56" s="331">
        <v>22.8</v>
      </c>
      <c r="N56" s="332">
        <v>11.6</v>
      </c>
    </row>
    <row r="57" spans="1:14">
      <c r="A57" s="248"/>
      <c r="B57" s="244"/>
      <c r="C57" s="244"/>
      <c r="D57" s="244"/>
      <c r="E57" s="244"/>
      <c r="F57" s="244"/>
      <c r="G57" s="310" t="s">
        <v>514</v>
      </c>
      <c r="H57" s="311"/>
      <c r="I57" s="319">
        <v>351964</v>
      </c>
      <c r="J57" s="320">
        <v>157619</v>
      </c>
      <c r="K57" s="321">
        <v>6.1</v>
      </c>
      <c r="L57" s="322">
        <v>333013</v>
      </c>
      <c r="M57" s="323">
        <v>5.3</v>
      </c>
      <c r="N57" s="324">
        <v>0.8</v>
      </c>
    </row>
    <row r="58" spans="1:14">
      <c r="A58" s="248"/>
      <c r="B58" s="244"/>
      <c r="C58" s="244"/>
      <c r="D58" s="244"/>
      <c r="E58" s="244"/>
      <c r="F58" s="244"/>
      <c r="G58" s="325"/>
      <c r="H58" s="326" t="s">
        <v>511</v>
      </c>
      <c r="I58" s="327">
        <v>239351</v>
      </c>
      <c r="J58" s="328">
        <v>107188</v>
      </c>
      <c r="K58" s="329">
        <v>96.3</v>
      </c>
      <c r="L58" s="330">
        <v>126732</v>
      </c>
      <c r="M58" s="331">
        <v>19.100000000000001</v>
      </c>
      <c r="N58" s="332">
        <v>77.2</v>
      </c>
    </row>
    <row r="59" spans="1:14">
      <c r="A59" s="248"/>
      <c r="B59" s="244"/>
      <c r="C59" s="244"/>
      <c r="D59" s="244"/>
      <c r="E59" s="244"/>
      <c r="F59" s="244"/>
      <c r="G59" s="310" t="s">
        <v>515</v>
      </c>
      <c r="H59" s="311"/>
      <c r="I59" s="319">
        <v>255214</v>
      </c>
      <c r="J59" s="320">
        <v>115901</v>
      </c>
      <c r="K59" s="321">
        <v>-26.5</v>
      </c>
      <c r="L59" s="322">
        <v>280458</v>
      </c>
      <c r="M59" s="323">
        <v>-15.8</v>
      </c>
      <c r="N59" s="324">
        <v>-10.7</v>
      </c>
    </row>
    <row r="60" spans="1:14">
      <c r="A60" s="248"/>
      <c r="B60" s="244"/>
      <c r="C60" s="244"/>
      <c r="D60" s="244"/>
      <c r="E60" s="244"/>
      <c r="F60" s="244"/>
      <c r="G60" s="325"/>
      <c r="H60" s="326" t="s">
        <v>511</v>
      </c>
      <c r="I60" s="333">
        <v>110691</v>
      </c>
      <c r="J60" s="328">
        <v>50268</v>
      </c>
      <c r="K60" s="329">
        <v>-53.1</v>
      </c>
      <c r="L60" s="330">
        <v>127286</v>
      </c>
      <c r="M60" s="331">
        <v>0.4</v>
      </c>
      <c r="N60" s="332">
        <v>-53.5</v>
      </c>
    </row>
    <row r="61" spans="1:14">
      <c r="A61" s="248"/>
      <c r="B61" s="244"/>
      <c r="C61" s="244"/>
      <c r="D61" s="244"/>
      <c r="E61" s="244"/>
      <c r="F61" s="244"/>
      <c r="G61" s="310" t="s">
        <v>516</v>
      </c>
      <c r="H61" s="334"/>
      <c r="I61" s="335">
        <v>278181</v>
      </c>
      <c r="J61" s="336">
        <v>122740</v>
      </c>
      <c r="K61" s="337">
        <v>9.4</v>
      </c>
      <c r="L61" s="338">
        <v>274852</v>
      </c>
      <c r="M61" s="339">
        <v>-0.3</v>
      </c>
      <c r="N61" s="324">
        <v>9.6999999999999993</v>
      </c>
    </row>
    <row r="62" spans="1:14">
      <c r="A62" s="248"/>
      <c r="B62" s="244"/>
      <c r="C62" s="244"/>
      <c r="D62" s="244"/>
      <c r="E62" s="244"/>
      <c r="F62" s="244"/>
      <c r="G62" s="325"/>
      <c r="H62" s="326" t="s">
        <v>511</v>
      </c>
      <c r="I62" s="327">
        <v>154164</v>
      </c>
      <c r="J62" s="328">
        <v>67868</v>
      </c>
      <c r="K62" s="329">
        <v>11.6</v>
      </c>
      <c r="L62" s="330">
        <v>111169</v>
      </c>
      <c r="M62" s="331">
        <v>0.5</v>
      </c>
      <c r="N62" s="332">
        <v>11.1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32"/>
  <sheetViews>
    <sheetView showGridLines="0" zoomScaleNormal="100" zoomScaleSheetLayoutView="55" workbookViewId="0">
      <selection activeCell="R5" sqref="R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32"/>
  <sheetViews>
    <sheetView showGridLines="0" zoomScaleNormal="100" zoomScaleSheetLayoutView="55" workbookViewId="0">
      <selection activeCell="O19" sqref="O1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50"/>
    <pageSetUpPr fitToPage="1"/>
  </sheetPr>
  <dimension ref="B1:J53"/>
  <sheetViews>
    <sheetView showGridLines="0"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39.770000000000003</v>
      </c>
      <c r="G47" s="12">
        <v>42.74</v>
      </c>
      <c r="H47" s="12">
        <v>42.34</v>
      </c>
      <c r="I47" s="12">
        <v>42.29</v>
      </c>
      <c r="J47" s="13">
        <v>44.78</v>
      </c>
    </row>
    <row r="48" spans="2:10" ht="57.75" customHeight="1">
      <c r="B48" s="14"/>
      <c r="C48" s="1144" t="s">
        <v>4</v>
      </c>
      <c r="D48" s="1144"/>
      <c r="E48" s="1145"/>
      <c r="F48" s="15">
        <v>7.31</v>
      </c>
      <c r="G48" s="16">
        <v>12.4</v>
      </c>
      <c r="H48" s="16">
        <v>10.61</v>
      </c>
      <c r="I48" s="16">
        <v>9.25</v>
      </c>
      <c r="J48" s="17">
        <v>10.37</v>
      </c>
    </row>
    <row r="49" spans="2:10" ht="57.75" customHeight="1" thickBot="1">
      <c r="B49" s="18"/>
      <c r="C49" s="1146" t="s">
        <v>5</v>
      </c>
      <c r="D49" s="1146"/>
      <c r="E49" s="1147"/>
      <c r="F49" s="19" t="s">
        <v>523</v>
      </c>
      <c r="G49" s="20">
        <v>4.54</v>
      </c>
      <c r="H49" s="20" t="s">
        <v>524</v>
      </c>
      <c r="I49" s="20" t="s">
        <v>525</v>
      </c>
      <c r="J49" s="21">
        <v>6.68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50"/>
    <pageSetUpPr fitToPage="1"/>
  </sheetPr>
  <dimension ref="A1:P45"/>
  <sheetViews>
    <sheetView showGridLines="0"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526</v>
      </c>
      <c r="D34" s="1154"/>
      <c r="E34" s="1155"/>
      <c r="F34" s="32" t="s">
        <v>527</v>
      </c>
      <c r="G34" s="33" t="s">
        <v>528</v>
      </c>
      <c r="H34" s="33" t="s">
        <v>529</v>
      </c>
      <c r="I34" s="33" t="s">
        <v>530</v>
      </c>
      <c r="J34" s="34" t="s">
        <v>531</v>
      </c>
      <c r="K34" s="22"/>
      <c r="L34" s="22"/>
      <c r="M34" s="22"/>
      <c r="N34" s="22"/>
      <c r="O34" s="22"/>
      <c r="P34" s="22"/>
    </row>
    <row r="35" spans="1:16" ht="39" customHeight="1">
      <c r="A35" s="22"/>
      <c r="B35" s="35"/>
      <c r="C35" s="1148" t="s">
        <v>532</v>
      </c>
      <c r="D35" s="1149"/>
      <c r="E35" s="1150"/>
      <c r="F35" s="36">
        <v>7.3</v>
      </c>
      <c r="G35" s="37">
        <v>12.38</v>
      </c>
      <c r="H35" s="37">
        <v>10.6</v>
      </c>
      <c r="I35" s="37">
        <v>9.24</v>
      </c>
      <c r="J35" s="38">
        <v>10.35</v>
      </c>
      <c r="K35" s="22"/>
      <c r="L35" s="22"/>
      <c r="M35" s="22"/>
      <c r="N35" s="22"/>
      <c r="O35" s="22"/>
      <c r="P35" s="22"/>
    </row>
    <row r="36" spans="1:16" ht="39" customHeight="1">
      <c r="A36" s="22"/>
      <c r="B36" s="35"/>
      <c r="C36" s="1148" t="s">
        <v>533</v>
      </c>
      <c r="D36" s="1149"/>
      <c r="E36" s="1150"/>
      <c r="F36" s="36">
        <v>1.25</v>
      </c>
      <c r="G36" s="37">
        <v>1.56</v>
      </c>
      <c r="H36" s="37">
        <v>1.31</v>
      </c>
      <c r="I36" s="37">
        <v>0.99</v>
      </c>
      <c r="J36" s="38">
        <v>0.9</v>
      </c>
      <c r="K36" s="22"/>
      <c r="L36" s="22"/>
      <c r="M36" s="22"/>
      <c r="N36" s="22"/>
      <c r="O36" s="22"/>
      <c r="P36" s="22"/>
    </row>
    <row r="37" spans="1:16" ht="39" customHeight="1">
      <c r="A37" s="22"/>
      <c r="B37" s="35"/>
      <c r="C37" s="1148" t="s">
        <v>534</v>
      </c>
      <c r="D37" s="1149"/>
      <c r="E37" s="1150"/>
      <c r="F37" s="36">
        <v>0.13</v>
      </c>
      <c r="G37" s="37">
        <v>0.06</v>
      </c>
      <c r="H37" s="37">
        <v>0.05</v>
      </c>
      <c r="I37" s="37">
        <v>0.03</v>
      </c>
      <c r="J37" s="38">
        <v>0.04</v>
      </c>
      <c r="K37" s="22"/>
      <c r="L37" s="22"/>
      <c r="M37" s="22"/>
      <c r="N37" s="22"/>
      <c r="O37" s="22"/>
      <c r="P37" s="22"/>
    </row>
    <row r="38" spans="1:16" ht="39" customHeight="1">
      <c r="A38" s="22"/>
      <c r="B38" s="35"/>
      <c r="C38" s="1148" t="s">
        <v>535</v>
      </c>
      <c r="D38" s="1149"/>
      <c r="E38" s="1150"/>
      <c r="F38" s="36">
        <v>7.0000000000000007E-2</v>
      </c>
      <c r="G38" s="37">
        <v>0.06</v>
      </c>
      <c r="H38" s="37">
        <v>0.04</v>
      </c>
      <c r="I38" s="37">
        <v>0.23</v>
      </c>
      <c r="J38" s="38">
        <v>0.01</v>
      </c>
      <c r="K38" s="22"/>
      <c r="L38" s="22"/>
      <c r="M38" s="22"/>
      <c r="N38" s="22"/>
      <c r="O38" s="22"/>
      <c r="P38" s="22"/>
    </row>
    <row r="39" spans="1:16" ht="39" customHeight="1">
      <c r="A39" s="22"/>
      <c r="B39" s="35"/>
      <c r="C39" s="1148" t="s">
        <v>536</v>
      </c>
      <c r="D39" s="1149"/>
      <c r="E39" s="1150"/>
      <c r="F39" s="36">
        <v>0.04</v>
      </c>
      <c r="G39" s="37">
        <v>0.04</v>
      </c>
      <c r="H39" s="37">
        <v>0.01</v>
      </c>
      <c r="I39" s="37">
        <v>0.03</v>
      </c>
      <c r="J39" s="38">
        <v>0.01</v>
      </c>
      <c r="K39" s="22"/>
      <c r="L39" s="22"/>
      <c r="M39" s="22"/>
      <c r="N39" s="22"/>
      <c r="O39" s="22"/>
      <c r="P39" s="22"/>
    </row>
    <row r="40" spans="1:16" ht="39" customHeight="1">
      <c r="A40" s="22"/>
      <c r="B40" s="35"/>
      <c r="C40" s="1148" t="s">
        <v>537</v>
      </c>
      <c r="D40" s="1149"/>
      <c r="E40" s="1150"/>
      <c r="F40" s="36">
        <v>0</v>
      </c>
      <c r="G40" s="37">
        <v>0</v>
      </c>
      <c r="H40" s="37">
        <v>0</v>
      </c>
      <c r="I40" s="37">
        <v>0.01</v>
      </c>
      <c r="J40" s="38">
        <v>0.01</v>
      </c>
      <c r="K40" s="22"/>
      <c r="L40" s="22"/>
      <c r="M40" s="22"/>
      <c r="N40" s="22"/>
      <c r="O40" s="22"/>
      <c r="P40" s="22"/>
    </row>
    <row r="41" spans="1:16" ht="39" customHeight="1">
      <c r="A41" s="22"/>
      <c r="B41" s="35"/>
      <c r="C41" s="1148" t="s">
        <v>538</v>
      </c>
      <c r="D41" s="1149"/>
      <c r="E41" s="1150"/>
      <c r="F41" s="36" t="s">
        <v>478</v>
      </c>
      <c r="G41" s="37" t="s">
        <v>478</v>
      </c>
      <c r="H41" s="37" t="s">
        <v>478</v>
      </c>
      <c r="I41" s="37">
        <v>0</v>
      </c>
      <c r="J41" s="38">
        <v>0</v>
      </c>
      <c r="K41" s="22"/>
      <c r="L41" s="22"/>
      <c r="M41" s="22"/>
      <c r="N41" s="22"/>
      <c r="O41" s="22"/>
      <c r="P41" s="22"/>
    </row>
    <row r="42" spans="1:16" ht="39" customHeight="1">
      <c r="A42" s="22"/>
      <c r="B42" s="39"/>
      <c r="C42" s="1148" t="s">
        <v>539</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540</v>
      </c>
      <c r="D43" s="1152"/>
      <c r="E43" s="1153"/>
      <c r="F43" s="41">
        <v>0.08</v>
      </c>
      <c r="G43" s="42">
        <v>0.03</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50"/>
    <pageSetUpPr fitToPage="1"/>
  </sheetPr>
  <dimension ref="A1:U56"/>
  <sheetViews>
    <sheetView showGridLines="0" zoomScaleSheetLayoutView="55" workbookViewId="0">
      <selection activeCell="L52" sqref="L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415</v>
      </c>
      <c r="L45" s="60">
        <v>367</v>
      </c>
      <c r="M45" s="60">
        <v>380</v>
      </c>
      <c r="N45" s="60">
        <v>369</v>
      </c>
      <c r="O45" s="61">
        <v>317</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61</v>
      </c>
      <c r="L48" s="64">
        <v>50</v>
      </c>
      <c r="M48" s="64">
        <v>49</v>
      </c>
      <c r="N48" s="64">
        <v>48</v>
      </c>
      <c r="O48" s="65">
        <v>52</v>
      </c>
      <c r="P48" s="48"/>
      <c r="Q48" s="48"/>
      <c r="R48" s="48"/>
      <c r="S48" s="48"/>
      <c r="T48" s="48"/>
      <c r="U48" s="48"/>
    </row>
    <row r="49" spans="1:21" ht="30.75" customHeight="1">
      <c r="A49" s="48"/>
      <c r="B49" s="1166"/>
      <c r="C49" s="1167"/>
      <c r="D49" s="62"/>
      <c r="E49" s="1158" t="s">
        <v>16</v>
      </c>
      <c r="F49" s="1158"/>
      <c r="G49" s="1158"/>
      <c r="H49" s="1158"/>
      <c r="I49" s="1158"/>
      <c r="J49" s="1159"/>
      <c r="K49" s="63" t="s">
        <v>478</v>
      </c>
      <c r="L49" s="64" t="s">
        <v>478</v>
      </c>
      <c r="M49" s="64" t="s">
        <v>478</v>
      </c>
      <c r="N49" s="64" t="s">
        <v>478</v>
      </c>
      <c r="O49" s="65" t="s">
        <v>478</v>
      </c>
      <c r="P49" s="48"/>
      <c r="Q49" s="48"/>
      <c r="R49" s="48"/>
      <c r="S49" s="48"/>
      <c r="T49" s="48"/>
      <c r="U49" s="48"/>
    </row>
    <row r="50" spans="1:21" ht="30.75" customHeight="1">
      <c r="A50" s="48"/>
      <c r="B50" s="1166"/>
      <c r="C50" s="1167"/>
      <c r="D50" s="62"/>
      <c r="E50" s="1158" t="s">
        <v>17</v>
      </c>
      <c r="F50" s="1158"/>
      <c r="G50" s="1158"/>
      <c r="H50" s="1158"/>
      <c r="I50" s="1158"/>
      <c r="J50" s="1159"/>
      <c r="K50" s="63" t="s">
        <v>478</v>
      </c>
      <c r="L50" s="64" t="s">
        <v>478</v>
      </c>
      <c r="M50" s="64" t="s">
        <v>478</v>
      </c>
      <c r="N50" s="64" t="s">
        <v>478</v>
      </c>
      <c r="O50" s="65" t="s">
        <v>478</v>
      </c>
      <c r="P50" s="48"/>
      <c r="Q50" s="48"/>
      <c r="R50" s="48"/>
      <c r="S50" s="48"/>
      <c r="T50" s="48"/>
      <c r="U50" s="48"/>
    </row>
    <row r="51" spans="1:21" ht="30.75" customHeight="1">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367</v>
      </c>
      <c r="L52" s="64">
        <v>335</v>
      </c>
      <c r="M52" s="64">
        <v>344</v>
      </c>
      <c r="N52" s="64">
        <v>346</v>
      </c>
      <c r="O52" s="65">
        <v>319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109</v>
      </c>
      <c r="L53" s="69">
        <v>82</v>
      </c>
      <c r="M53" s="69">
        <v>85</v>
      </c>
      <c r="N53" s="69">
        <v>71</v>
      </c>
      <c r="O53" s="70">
        <v>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50"/>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4" t="s">
        <v>24</v>
      </c>
      <c r="C41" s="1185"/>
      <c r="D41" s="81"/>
      <c r="E41" s="1186" t="s">
        <v>25</v>
      </c>
      <c r="F41" s="1186"/>
      <c r="G41" s="1186"/>
      <c r="H41" s="1187"/>
      <c r="I41" s="82">
        <v>2587</v>
      </c>
      <c r="J41" s="83">
        <v>2409</v>
      </c>
      <c r="K41" s="83">
        <v>2306</v>
      </c>
      <c r="L41" s="83">
        <v>2191</v>
      </c>
      <c r="M41" s="84">
        <v>2007</v>
      </c>
    </row>
    <row r="42" spans="2:13" ht="27.75" customHeight="1">
      <c r="B42" s="1174"/>
      <c r="C42" s="1175"/>
      <c r="D42" s="85"/>
      <c r="E42" s="1178" t="s">
        <v>26</v>
      </c>
      <c r="F42" s="1178"/>
      <c r="G42" s="1178"/>
      <c r="H42" s="1179"/>
      <c r="I42" s="86" t="s">
        <v>478</v>
      </c>
      <c r="J42" s="87" t="s">
        <v>478</v>
      </c>
      <c r="K42" s="87" t="s">
        <v>478</v>
      </c>
      <c r="L42" s="87" t="s">
        <v>478</v>
      </c>
      <c r="M42" s="88" t="s">
        <v>478</v>
      </c>
    </row>
    <row r="43" spans="2:13" ht="27.75" customHeight="1">
      <c r="B43" s="1174"/>
      <c r="C43" s="1175"/>
      <c r="D43" s="85"/>
      <c r="E43" s="1178" t="s">
        <v>27</v>
      </c>
      <c r="F43" s="1178"/>
      <c r="G43" s="1178"/>
      <c r="H43" s="1179"/>
      <c r="I43" s="86">
        <v>519</v>
      </c>
      <c r="J43" s="87">
        <v>478</v>
      </c>
      <c r="K43" s="87">
        <v>450</v>
      </c>
      <c r="L43" s="87">
        <v>407</v>
      </c>
      <c r="M43" s="88">
        <v>433</v>
      </c>
    </row>
    <row r="44" spans="2:13" ht="27.75" customHeight="1">
      <c r="B44" s="1174"/>
      <c r="C44" s="1175"/>
      <c r="D44" s="85"/>
      <c r="E44" s="1178" t="s">
        <v>28</v>
      </c>
      <c r="F44" s="1178"/>
      <c r="G44" s="1178"/>
      <c r="H44" s="1179"/>
      <c r="I44" s="86" t="s">
        <v>478</v>
      </c>
      <c r="J44" s="87" t="s">
        <v>478</v>
      </c>
      <c r="K44" s="87" t="s">
        <v>478</v>
      </c>
      <c r="L44" s="87" t="s">
        <v>478</v>
      </c>
      <c r="M44" s="88" t="s">
        <v>478</v>
      </c>
    </row>
    <row r="45" spans="2:13" ht="27.75" customHeight="1">
      <c r="B45" s="1174"/>
      <c r="C45" s="1175"/>
      <c r="D45" s="85"/>
      <c r="E45" s="1178" t="s">
        <v>29</v>
      </c>
      <c r="F45" s="1178"/>
      <c r="G45" s="1178"/>
      <c r="H45" s="1179"/>
      <c r="I45" s="86">
        <v>181</v>
      </c>
      <c r="J45" s="87">
        <v>278</v>
      </c>
      <c r="K45" s="87">
        <v>145</v>
      </c>
      <c r="L45" s="87">
        <v>95</v>
      </c>
      <c r="M45" s="88">
        <v>123</v>
      </c>
    </row>
    <row r="46" spans="2:13" ht="27.75" customHeight="1">
      <c r="B46" s="1174"/>
      <c r="C46" s="1175"/>
      <c r="D46" s="85"/>
      <c r="E46" s="1178" t="s">
        <v>30</v>
      </c>
      <c r="F46" s="1178"/>
      <c r="G46" s="1178"/>
      <c r="H46" s="1179"/>
      <c r="I46" s="86" t="s">
        <v>478</v>
      </c>
      <c r="J46" s="87" t="s">
        <v>478</v>
      </c>
      <c r="K46" s="87" t="s">
        <v>478</v>
      </c>
      <c r="L46" s="87" t="s">
        <v>478</v>
      </c>
      <c r="M46" s="88" t="s">
        <v>478</v>
      </c>
    </row>
    <row r="47" spans="2:13" ht="27.75" customHeight="1">
      <c r="B47" s="1174"/>
      <c r="C47" s="1175"/>
      <c r="D47" s="85"/>
      <c r="E47" s="1178" t="s">
        <v>31</v>
      </c>
      <c r="F47" s="1178"/>
      <c r="G47" s="1178"/>
      <c r="H47" s="1179"/>
      <c r="I47" s="86" t="s">
        <v>478</v>
      </c>
      <c r="J47" s="87" t="s">
        <v>478</v>
      </c>
      <c r="K47" s="87" t="s">
        <v>478</v>
      </c>
      <c r="L47" s="87" t="s">
        <v>478</v>
      </c>
      <c r="M47" s="88" t="s">
        <v>478</v>
      </c>
    </row>
    <row r="48" spans="2:13" ht="27.75" customHeight="1">
      <c r="B48" s="1176"/>
      <c r="C48" s="1177"/>
      <c r="D48" s="85"/>
      <c r="E48" s="1178" t="s">
        <v>32</v>
      </c>
      <c r="F48" s="1178"/>
      <c r="G48" s="1178"/>
      <c r="H48" s="1179"/>
      <c r="I48" s="86" t="s">
        <v>478</v>
      </c>
      <c r="J48" s="87" t="s">
        <v>478</v>
      </c>
      <c r="K48" s="87" t="s">
        <v>478</v>
      </c>
      <c r="L48" s="87" t="s">
        <v>478</v>
      </c>
      <c r="M48" s="88" t="s">
        <v>478</v>
      </c>
    </row>
    <row r="49" spans="2:13" ht="27.75" customHeight="1">
      <c r="B49" s="1172" t="s">
        <v>33</v>
      </c>
      <c r="C49" s="1173"/>
      <c r="D49" s="89"/>
      <c r="E49" s="1178" t="s">
        <v>34</v>
      </c>
      <c r="F49" s="1178"/>
      <c r="G49" s="1178"/>
      <c r="H49" s="1179"/>
      <c r="I49" s="86">
        <v>2579</v>
      </c>
      <c r="J49" s="87">
        <v>2663</v>
      </c>
      <c r="K49" s="87">
        <v>2876</v>
      </c>
      <c r="L49" s="87">
        <v>2911</v>
      </c>
      <c r="M49" s="88">
        <v>3070</v>
      </c>
    </row>
    <row r="50" spans="2:13" ht="27.75" customHeight="1">
      <c r="B50" s="1174"/>
      <c r="C50" s="1175"/>
      <c r="D50" s="85"/>
      <c r="E50" s="1178" t="s">
        <v>35</v>
      </c>
      <c r="F50" s="1178"/>
      <c r="G50" s="1178"/>
      <c r="H50" s="1179"/>
      <c r="I50" s="86" t="s">
        <v>478</v>
      </c>
      <c r="J50" s="87" t="s">
        <v>478</v>
      </c>
      <c r="K50" s="87" t="s">
        <v>478</v>
      </c>
      <c r="L50" s="87" t="s">
        <v>478</v>
      </c>
      <c r="M50" s="88" t="s">
        <v>478</v>
      </c>
    </row>
    <row r="51" spans="2:13" ht="27.75" customHeight="1">
      <c r="B51" s="1176"/>
      <c r="C51" s="1177"/>
      <c r="D51" s="85"/>
      <c r="E51" s="1178" t="s">
        <v>36</v>
      </c>
      <c r="F51" s="1178"/>
      <c r="G51" s="1178"/>
      <c r="H51" s="1179"/>
      <c r="I51" s="86">
        <v>2587</v>
      </c>
      <c r="J51" s="87">
        <v>2474</v>
      </c>
      <c r="K51" s="87">
        <v>2273</v>
      </c>
      <c r="L51" s="87">
        <v>2360</v>
      </c>
      <c r="M51" s="88">
        <v>2176</v>
      </c>
    </row>
    <row r="52" spans="2:13" ht="27.75" customHeight="1" thickBot="1">
      <c r="B52" s="1180" t="s">
        <v>37</v>
      </c>
      <c r="C52" s="1181"/>
      <c r="D52" s="90"/>
      <c r="E52" s="1182" t="s">
        <v>38</v>
      </c>
      <c r="F52" s="1182"/>
      <c r="G52" s="1182"/>
      <c r="H52" s="1183"/>
      <c r="I52" s="91">
        <v>-1879</v>
      </c>
      <c r="J52" s="92">
        <v>-1972</v>
      </c>
      <c r="K52" s="92">
        <v>-2249</v>
      </c>
      <c r="L52" s="92">
        <v>-2579</v>
      </c>
      <c r="M52" s="93">
        <v>-2683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111403</v>
      </c>
      <c r="E3" s="116"/>
      <c r="F3" s="117">
        <v>216155</v>
      </c>
      <c r="G3" s="118"/>
      <c r="H3" s="119"/>
    </row>
    <row r="4" spans="1:8">
      <c r="A4" s="120"/>
      <c r="B4" s="121"/>
      <c r="C4" s="122"/>
      <c r="D4" s="123">
        <v>86670</v>
      </c>
      <c r="E4" s="124"/>
      <c r="F4" s="125">
        <v>108827</v>
      </c>
      <c r="G4" s="126"/>
      <c r="H4" s="127"/>
    </row>
    <row r="5" spans="1:8">
      <c r="A5" s="108" t="s">
        <v>512</v>
      </c>
      <c r="B5" s="113"/>
      <c r="C5" s="114"/>
      <c r="D5" s="115">
        <v>80158</v>
      </c>
      <c r="E5" s="116"/>
      <c r="F5" s="117">
        <v>228305</v>
      </c>
      <c r="G5" s="118"/>
      <c r="H5" s="119"/>
    </row>
    <row r="6" spans="1:8">
      <c r="A6" s="120"/>
      <c r="B6" s="121"/>
      <c r="C6" s="122"/>
      <c r="D6" s="123">
        <v>40620</v>
      </c>
      <c r="E6" s="124"/>
      <c r="F6" s="125">
        <v>86611</v>
      </c>
      <c r="G6" s="126"/>
      <c r="H6" s="127"/>
    </row>
    <row r="7" spans="1:8">
      <c r="A7" s="108" t="s">
        <v>513</v>
      </c>
      <c r="B7" s="113"/>
      <c r="C7" s="114"/>
      <c r="D7" s="115">
        <v>148617</v>
      </c>
      <c r="E7" s="116"/>
      <c r="F7" s="117">
        <v>316331</v>
      </c>
      <c r="G7" s="118"/>
      <c r="H7" s="119"/>
    </row>
    <row r="8" spans="1:8">
      <c r="A8" s="120"/>
      <c r="B8" s="121"/>
      <c r="C8" s="122"/>
      <c r="D8" s="123">
        <v>54594</v>
      </c>
      <c r="E8" s="124"/>
      <c r="F8" s="125">
        <v>106387</v>
      </c>
      <c r="G8" s="126"/>
      <c r="H8" s="127"/>
    </row>
    <row r="9" spans="1:8">
      <c r="A9" s="108" t="s">
        <v>514</v>
      </c>
      <c r="B9" s="113"/>
      <c r="C9" s="114"/>
      <c r="D9" s="115">
        <v>157619</v>
      </c>
      <c r="E9" s="116"/>
      <c r="F9" s="117">
        <v>333013</v>
      </c>
      <c r="G9" s="118"/>
      <c r="H9" s="119"/>
    </row>
    <row r="10" spans="1:8">
      <c r="A10" s="120"/>
      <c r="B10" s="121"/>
      <c r="C10" s="122"/>
      <c r="D10" s="123">
        <v>107188</v>
      </c>
      <c r="E10" s="124"/>
      <c r="F10" s="125">
        <v>126732</v>
      </c>
      <c r="G10" s="126"/>
      <c r="H10" s="127"/>
    </row>
    <row r="11" spans="1:8">
      <c r="A11" s="108" t="s">
        <v>515</v>
      </c>
      <c r="B11" s="113"/>
      <c r="C11" s="114"/>
      <c r="D11" s="115">
        <v>115901</v>
      </c>
      <c r="E11" s="116"/>
      <c r="F11" s="117">
        <v>280458</v>
      </c>
      <c r="G11" s="118"/>
      <c r="H11" s="119"/>
    </row>
    <row r="12" spans="1:8">
      <c r="A12" s="120"/>
      <c r="B12" s="121"/>
      <c r="C12" s="128"/>
      <c r="D12" s="123">
        <v>50268</v>
      </c>
      <c r="E12" s="124"/>
      <c r="F12" s="125">
        <v>127286</v>
      </c>
      <c r="G12" s="126"/>
      <c r="H12" s="127"/>
    </row>
    <row r="13" spans="1:8">
      <c r="A13" s="108"/>
      <c r="B13" s="113"/>
      <c r="C13" s="129"/>
      <c r="D13" s="130">
        <v>122740</v>
      </c>
      <c r="E13" s="131"/>
      <c r="F13" s="132">
        <v>274852</v>
      </c>
      <c r="G13" s="133"/>
      <c r="H13" s="119"/>
    </row>
    <row r="14" spans="1:8">
      <c r="A14" s="120"/>
      <c r="B14" s="121"/>
      <c r="C14" s="122"/>
      <c r="D14" s="123">
        <v>67868</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7.31</v>
      </c>
      <c r="C19" s="134">
        <f>ROUND(VALUE(SUBSTITUTE(実質収支比率等に係る経年分析!G$48,"▲","-")),2)</f>
        <v>12.4</v>
      </c>
      <c r="D19" s="134">
        <f>ROUND(VALUE(SUBSTITUTE(実質収支比率等に係る経年分析!H$48,"▲","-")),2)</f>
        <v>10.61</v>
      </c>
      <c r="E19" s="134">
        <f>ROUND(VALUE(SUBSTITUTE(実質収支比率等に係る経年分析!I$48,"▲","-")),2)</f>
        <v>9.25</v>
      </c>
      <c r="F19" s="134">
        <f>ROUND(VALUE(SUBSTITUTE(実質収支比率等に係る経年分析!J$48,"▲","-")),2)</f>
        <v>10.37</v>
      </c>
    </row>
    <row r="20" spans="1:11">
      <c r="A20" s="134" t="s">
        <v>43</v>
      </c>
      <c r="B20" s="134">
        <f>ROUND(VALUE(SUBSTITUTE(実質収支比率等に係る経年分析!F$47,"▲","-")),2)</f>
        <v>39.770000000000003</v>
      </c>
      <c r="C20" s="134">
        <f>ROUND(VALUE(SUBSTITUTE(実質収支比率等に係る経年分析!G$47,"▲","-")),2)</f>
        <v>42.74</v>
      </c>
      <c r="D20" s="134">
        <f>ROUND(VALUE(SUBSTITUTE(実質収支比率等に係る経年分析!H$47,"▲","-")),2)</f>
        <v>42.34</v>
      </c>
      <c r="E20" s="134">
        <f>ROUND(VALUE(SUBSTITUTE(実質収支比率等に係る経年分析!I$47,"▲","-")),2)</f>
        <v>42.29</v>
      </c>
      <c r="F20" s="134">
        <f>ROUND(VALUE(SUBSTITUTE(実質収支比率等に係る経年分析!J$47,"▲","-")),2)</f>
        <v>44.78</v>
      </c>
    </row>
    <row r="21" spans="1:11">
      <c r="A21" s="134" t="s">
        <v>44</v>
      </c>
      <c r="B21" s="134">
        <f>IF(ISNUMBER(VALUE(SUBSTITUTE(実質収支比率等に係る経年分析!F$49,"▲","-"))),ROUND(VALUE(SUBSTITUTE(実質収支比率等に係る経年分析!F$49,"▲","-")),2),NA())</f>
        <v>-4.0999999999999996</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-1.67</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6.68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高齢者生活福祉センター特別会計（普通会計）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地域包括支援センター特別会計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10.35</v>
      </c>
    </row>
    <row r="36" spans="1:16">
      <c r="A36" s="135" t="str">
        <f>IF(連結実質赤字比率に係る赤字・黒字の構成分析!C$34="",NA(),連結実質赤字比率に係る赤字・黒字の構成分析!C$34)</f>
        <v>駐車場特別会計</v>
      </c>
      <c r="B36" s="135">
        <f>IF(ROUND(VALUE(SUBSTITUTE(連結実質赤字比率に係る赤字・黒字の構成分析!F$34,"▲", "-")), 2) &lt; 0, ABS(ROUND(VALUE(SUBSTITUTE(連結実質赤字比率に係る赤字・黒字の構成分析!F$34,"▲", "-")), 2)), NA())</f>
        <v>0.39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367</v>
      </c>
      <c r="E42" s="136"/>
      <c r="F42" s="136"/>
      <c r="G42" s="136">
        <f>'実質公債費比率（分子）の構造'!L$52</f>
        <v>335</v>
      </c>
      <c r="H42" s="136"/>
      <c r="I42" s="136"/>
      <c r="J42" s="136">
        <f>'実質公債費比率（分子）の構造'!M$52</f>
        <v>344</v>
      </c>
      <c r="K42" s="136"/>
      <c r="L42" s="136"/>
      <c r="M42" s="136">
        <f>'実質公債費比率（分子）の構造'!N$52</f>
        <v>346</v>
      </c>
      <c r="N42" s="136"/>
      <c r="O42" s="136"/>
      <c r="P42" s="136">
        <f>'実質公債費比率（分子）の構造'!O$52</f>
        <v>319</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61</v>
      </c>
      <c r="C46" s="136"/>
      <c r="D46" s="136"/>
      <c r="E46" s="136">
        <f>'実質公債費比率（分子）の構造'!L$48</f>
        <v>50</v>
      </c>
      <c r="F46" s="136"/>
      <c r="G46" s="136"/>
      <c r="H46" s="136">
        <f>'実質公債費比率（分子）の構造'!M$48</f>
        <v>49</v>
      </c>
      <c r="I46" s="136"/>
      <c r="J46" s="136"/>
      <c r="K46" s="136">
        <f>'実質公債費比率（分子）の構造'!N$48</f>
        <v>48</v>
      </c>
      <c r="L46" s="136"/>
      <c r="M46" s="136"/>
      <c r="N46" s="136">
        <f>'実質公債費比率（分子）の構造'!O$48</f>
        <v>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415</v>
      </c>
      <c r="C49" s="136"/>
      <c r="D49" s="136"/>
      <c r="E49" s="136">
        <f>'実質公債費比率（分子）の構造'!L$45</f>
        <v>367</v>
      </c>
      <c r="F49" s="136"/>
      <c r="G49" s="136"/>
      <c r="H49" s="136">
        <f>'実質公債費比率（分子）の構造'!M$45</f>
        <v>380</v>
      </c>
      <c r="I49" s="136"/>
      <c r="J49" s="136"/>
      <c r="K49" s="136">
        <f>'実質公債費比率（分子）の構造'!N$45</f>
        <v>369</v>
      </c>
      <c r="L49" s="136"/>
      <c r="M49" s="136"/>
      <c r="N49" s="136">
        <f>'実質公債費比率（分子）の構造'!O$45</f>
        <v>317</v>
      </c>
      <c r="O49" s="136"/>
      <c r="P49" s="136"/>
    </row>
    <row r="50" spans="1:16">
      <c r="A50" s="136" t="s">
        <v>58</v>
      </c>
      <c r="B50" s="136" t="e">
        <f>NA()</f>
        <v>#N/A</v>
      </c>
      <c r="C50" s="136">
        <f>IF(ISNUMBER('実質公債費比率（分子）の構造'!K$53),'実質公債費比率（分子）の構造'!K$53,NA())</f>
        <v>109</v>
      </c>
      <c r="D50" s="136" t="e">
        <f>NA()</f>
        <v>#N/A</v>
      </c>
      <c r="E50" s="136" t="e">
        <f>NA()</f>
        <v>#N/A</v>
      </c>
      <c r="F50" s="136">
        <f>IF(ISNUMBER('実質公債費比率（分子）の構造'!L$53),'実質公債費比率（分子）の構造'!L$53,NA())</f>
        <v>82</v>
      </c>
      <c r="G50" s="136" t="e">
        <f>NA()</f>
        <v>#N/A</v>
      </c>
      <c r="H50" s="136" t="e">
        <f>NA()</f>
        <v>#N/A</v>
      </c>
      <c r="I50" s="136">
        <f>IF(ISNUMBER('実質公債費比率（分子）の構造'!M$53),'実質公債費比率（分子）の構造'!M$53,NA())</f>
        <v>85</v>
      </c>
      <c r="J50" s="136" t="e">
        <f>NA()</f>
        <v>#N/A</v>
      </c>
      <c r="K50" s="136" t="e">
        <f>NA()</f>
        <v>#N/A</v>
      </c>
      <c r="L50" s="136">
        <f>IF(ISNUMBER('実質公債費比率（分子）の構造'!N$53),'実質公債費比率（分子）の構造'!N$53,NA())</f>
        <v>71</v>
      </c>
      <c r="M50" s="136" t="e">
        <f>NA()</f>
        <v>#N/A</v>
      </c>
      <c r="N50" s="136" t="e">
        <f>NA()</f>
        <v>#N/A</v>
      </c>
      <c r="O50" s="136">
        <f>IF(ISNUMBER('実質公債費比率（分子）の構造'!O$53),'実質公債費比率（分子）の構造'!O$53,NA())</f>
        <v>50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2587</v>
      </c>
      <c r="E56" s="135"/>
      <c r="F56" s="135"/>
      <c r="G56" s="135">
        <f>'将来負担比率（分子）の構造'!J$51</f>
        <v>2474</v>
      </c>
      <c r="H56" s="135"/>
      <c r="I56" s="135"/>
      <c r="J56" s="135">
        <f>'将来負担比率（分子）の構造'!K$51</f>
        <v>2273</v>
      </c>
      <c r="K56" s="135"/>
      <c r="L56" s="135"/>
      <c r="M56" s="135">
        <f>'将来負担比率（分子）の構造'!L$51</f>
        <v>2360</v>
      </c>
      <c r="N56" s="135"/>
      <c r="O56" s="135"/>
      <c r="P56" s="135">
        <f>'将来負担比率（分子）の構造'!M$51</f>
        <v>2176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2579</v>
      </c>
      <c r="E58" s="135"/>
      <c r="F58" s="135"/>
      <c r="G58" s="135">
        <f>'将来負担比率（分子）の構造'!J$49</f>
        <v>2663</v>
      </c>
      <c r="H58" s="135"/>
      <c r="I58" s="135"/>
      <c r="J58" s="135">
        <f>'将来負担比率（分子）の構造'!K$49</f>
        <v>2876</v>
      </c>
      <c r="K58" s="135"/>
      <c r="L58" s="135"/>
      <c r="M58" s="135">
        <f>'将来負担比率（分子）の構造'!L$49</f>
        <v>2911</v>
      </c>
      <c r="N58" s="135"/>
      <c r="O58" s="135"/>
      <c r="P58" s="135">
        <f>'将来負担比率（分子）の構造'!M$49</f>
        <v>3070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181</v>
      </c>
      <c r="C62" s="135"/>
      <c r="D62" s="135"/>
      <c r="E62" s="135">
        <f>'将来負担比率（分子）の構造'!J$45</f>
        <v>278</v>
      </c>
      <c r="F62" s="135"/>
      <c r="G62" s="135"/>
      <c r="H62" s="135">
        <f>'将来負担比率（分子）の構造'!K$45</f>
        <v>145</v>
      </c>
      <c r="I62" s="135"/>
      <c r="J62" s="135"/>
      <c r="K62" s="135">
        <f>'将来負担比率（分子）の構造'!L$45</f>
        <v>95</v>
      </c>
      <c r="L62" s="135"/>
      <c r="M62" s="135"/>
      <c r="N62" s="135">
        <f>'将来負担比率（分子）の構造'!M$45</f>
        <v>123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519</v>
      </c>
      <c r="C64" s="135"/>
      <c r="D64" s="135"/>
      <c r="E64" s="135">
        <f>'将来負担比率（分子）の構造'!J$43</f>
        <v>478</v>
      </c>
      <c r="F64" s="135"/>
      <c r="G64" s="135"/>
      <c r="H64" s="135">
        <f>'将来負担比率（分子）の構造'!K$43</f>
        <v>450</v>
      </c>
      <c r="I64" s="135"/>
      <c r="J64" s="135"/>
      <c r="K64" s="135">
        <f>'将来負担比率（分子）の構造'!L$43</f>
        <v>407</v>
      </c>
      <c r="L64" s="135"/>
      <c r="M64" s="135"/>
      <c r="N64" s="135">
        <f>'将来負担比率（分子）の構造'!M$43</f>
        <v>433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2587</v>
      </c>
      <c r="C66" s="135"/>
      <c r="D66" s="135"/>
      <c r="E66" s="135">
        <f>'将来負担比率（分子）の構造'!J$41</f>
        <v>2409</v>
      </c>
      <c r="F66" s="135"/>
      <c r="G66" s="135"/>
      <c r="H66" s="135">
        <f>'将来負担比率（分子）の構造'!K$41</f>
        <v>2306</v>
      </c>
      <c r="I66" s="135"/>
      <c r="J66" s="135"/>
      <c r="K66" s="135">
        <f>'将来負担比率（分子）の構造'!L$41</f>
        <v>2191</v>
      </c>
      <c r="L66" s="135"/>
      <c r="M66" s="135"/>
      <c r="N66" s="135">
        <f>'将来負担比率（分子）の構造'!M$41</f>
        <v>2007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総務課06</cp:lastModifiedBy>
  <cp:lastPrinted>2017-02-27T23:25:50Z</cp:lastPrinted>
  <dcterms:created xsi:type="dcterms:W3CDTF">2017-02-15T23:17:35Z</dcterms:created>
  <dcterms:modified xsi:type="dcterms:W3CDTF">2017-03-15T04:56:40Z</dcterms:modified>
  <cp:category/>
</cp:coreProperties>
</file>